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</definedName>
    <definedName name="_xlnm.Print_Area" localSheetId="0">Лист1!$A$1:$Y$18</definedName>
  </definedNames>
  <calcPr calcId="145621"/>
</workbook>
</file>

<file path=xl/calcChain.xml><?xml version="1.0" encoding="utf-8"?>
<calcChain xmlns="http://schemas.openxmlformats.org/spreadsheetml/2006/main">
  <c r="E17" i="1" l="1"/>
  <c r="E7" i="1"/>
  <c r="E8" i="1"/>
  <c r="E9" i="1"/>
  <c r="E10" i="1"/>
  <c r="E11" i="1"/>
  <c r="E12" i="1"/>
  <c r="E13" i="1"/>
  <c r="E14" i="1"/>
  <c r="E15" i="1"/>
  <c r="E16" i="1"/>
  <c r="E6" i="1"/>
  <c r="D17" i="1"/>
  <c r="R17" i="1" l="1"/>
  <c r="H17" i="1"/>
  <c r="I17" i="1"/>
  <c r="J17" i="1"/>
  <c r="K17" i="1"/>
  <c r="L17" i="1"/>
  <c r="M17" i="1"/>
  <c r="N17" i="1"/>
  <c r="O17" i="1"/>
  <c r="P17" i="1"/>
  <c r="Q17" i="1"/>
  <c r="S17" i="1"/>
  <c r="T17" i="1"/>
  <c r="U17" i="1"/>
  <c r="V17" i="1"/>
  <c r="W17" i="1"/>
  <c r="X17" i="1"/>
  <c r="Y17" i="1"/>
  <c r="G17" i="1"/>
  <c r="F7" i="1"/>
  <c r="F8" i="1"/>
  <c r="F9" i="1"/>
  <c r="F10" i="1"/>
  <c r="F11" i="1"/>
  <c r="F12" i="1"/>
  <c r="F13" i="1"/>
  <c r="F14" i="1"/>
  <c r="F15" i="1"/>
  <c r="F16" i="1"/>
  <c r="F6" i="1"/>
  <c r="F17" i="1" l="1"/>
</calcChain>
</file>

<file path=xl/sharedStrings.xml><?xml version="1.0" encoding="utf-8"?>
<sst xmlns="http://schemas.openxmlformats.org/spreadsheetml/2006/main" count="38" uniqueCount="38">
  <si>
    <t>Сторожинець</t>
  </si>
  <si>
    <t xml:space="preserve">Банилів </t>
  </si>
  <si>
    <t>Бобівці</t>
  </si>
  <si>
    <t>Давидівка</t>
  </si>
  <si>
    <t>Зр.Комарівці</t>
  </si>
  <si>
    <t>Комарівці</t>
  </si>
  <si>
    <t>Костинці</t>
  </si>
  <si>
    <t>Н.Бросківці</t>
  </si>
  <si>
    <t>Панка</t>
  </si>
  <si>
    <t>Сл.Комарівці</t>
  </si>
  <si>
    <t>Ст.Жадова</t>
  </si>
  <si>
    <t>ПДФО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</si>
  <si>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</si>
  <si>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>Туристичний збір</t>
  </si>
  <si>
    <t>Плата за надання  адміністративних послуг</t>
  </si>
  <si>
    <t>Плата за оренду приміщень</t>
  </si>
  <si>
    <t>Державне мито</t>
  </si>
  <si>
    <t>Всього</t>
  </si>
  <si>
    <t xml:space="preserve">Всього надійшло доходів </t>
  </si>
  <si>
    <t>Рентна плата</t>
  </si>
  <si>
    <t>Акциз</t>
  </si>
  <si>
    <t>Податок на майно</t>
  </si>
  <si>
    <t>Плата за землю</t>
  </si>
  <si>
    <t>Транспортний податок</t>
  </si>
  <si>
    <t>Єдиний податок</t>
  </si>
  <si>
    <t>Екологічний податок</t>
  </si>
  <si>
    <t>Інші надходження</t>
  </si>
  <si>
    <t>Надходження від продажу землі</t>
  </si>
  <si>
    <t>Адмін штрафи</t>
  </si>
  <si>
    <t>***  За 2018 рік всього надійшло доходів без врахування трансфертів 80 300 865 грн.(зальний фонд 78 535 504 грн., спеціальний фонд 1 765 361грн.). Надходження в даній таблиці зазначені без врахування пального (2 496 552 грн.), так як даний податок розщеплюється на рівні державного бюджету і не відображається в розрізі населених пунктів та платників.</t>
  </si>
  <si>
    <t>Податок на прибуток підприємств комунальної власності</t>
  </si>
  <si>
    <t>Частина прибутку від організацій комунальної власності</t>
  </si>
  <si>
    <t>Кошти за шкоду, що заподіяні на земельних ділянках державної та комунальної власності</t>
  </si>
  <si>
    <t>Надходження за 2018 рік за даними ДПІ</t>
  </si>
  <si>
    <t>Наявне населення на 01.01.2018</t>
  </si>
  <si>
    <t>Доходи на 1 жителя</t>
  </si>
  <si>
    <t>Рейтинг по надходженню доходів всього</t>
  </si>
  <si>
    <t>Рейтинг по надходження на 1 жителя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</si>
</sst>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3" borderId="0" xfId="0" applyFont="1" applyFill="1"/>
    <xf numFmtId="3" fontId="3" fillId="3" borderId="0" xfId="0" applyNumberFormat="1" applyFont="1" applyFill="1"/>
    <xf numFmtId="3" fontId="1" fillId="0" borderId="1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view="pageBreakPreview" zoomScale="60" zoomScaleNormal="70" workbookViewId="0">
      <pane ySplit="5" topLeftCell="A6" activePane="bottomLeft" state="frozen"/>
      <selection pane="bottomLeft" activeCell="A22" sqref="A22"/>
    </sheetView>
  </sheetViews>
  <sheetFormatPr defaultRowHeight="18.75" x14ac:dyDescent="0.3"/>
  <cols>
    <col min="1" max="1" width="19.140625" style="1" bestFit="1" customWidth="1"/>
    <col min="2" max="2" width="9.85546875" style="3" customWidth="1"/>
    <col min="3" max="3" width="6.28515625" style="3" customWidth="1"/>
    <col min="4" max="4" width="10.5703125" style="3" customWidth="1"/>
    <col min="5" max="5" width="13.140625" style="3" customWidth="1"/>
    <col min="6" max="6" width="17.42578125" style="1" customWidth="1"/>
    <col min="7" max="7" width="14" style="1" bestFit="1" customWidth="1"/>
    <col min="8" max="8" width="11.42578125" style="1" customWidth="1"/>
    <col min="9" max="9" width="12.5703125" style="1" bestFit="1" customWidth="1"/>
    <col min="10" max="10" width="17.5703125" style="1" bestFit="1" customWidth="1"/>
    <col min="11" max="11" width="15.140625" style="1" bestFit="1" customWidth="1"/>
    <col min="12" max="12" width="11.5703125" style="1" customWidth="1"/>
    <col min="13" max="13" width="17.28515625" style="1" customWidth="1"/>
    <col min="14" max="14" width="15.85546875" style="1" bestFit="1" customWidth="1"/>
    <col min="15" max="15" width="16.42578125" style="1" customWidth="1"/>
    <col min="16" max="16" width="15.5703125" style="1" customWidth="1"/>
    <col min="17" max="17" width="24.42578125" style="1" customWidth="1"/>
    <col min="18" max="18" width="12.5703125" style="1" customWidth="1"/>
    <col min="19" max="19" width="17.140625" style="1" customWidth="1"/>
    <col min="20" max="20" width="13.140625" style="1" customWidth="1"/>
    <col min="21" max="21" width="15.42578125" style="1" customWidth="1"/>
    <col min="22" max="22" width="12.42578125" style="1" customWidth="1"/>
    <col min="23" max="23" width="16.140625" style="1" customWidth="1"/>
    <col min="24" max="24" width="19.28515625" style="1" customWidth="1"/>
    <col min="25" max="25" width="16.7109375" style="1" customWidth="1"/>
    <col min="26" max="16384" width="9.140625" style="1"/>
  </cols>
  <sheetData>
    <row r="1" spans="1:25" ht="36.75" customHeight="1" x14ac:dyDescent="0.3">
      <c r="B1" s="27" t="s">
        <v>33</v>
      </c>
      <c r="C1" s="27"/>
      <c r="D1" s="27"/>
      <c r="E1" s="27"/>
      <c r="F1" s="27"/>
      <c r="G1" s="27"/>
      <c r="H1" s="27"/>
      <c r="I1" s="27"/>
      <c r="J1" s="27"/>
      <c r="K1" s="27"/>
    </row>
    <row r="2" spans="1:25" hidden="1" x14ac:dyDescent="0.3"/>
    <row r="3" spans="1:25" hidden="1" x14ac:dyDescent="0.3"/>
    <row r="5" spans="1:25" s="5" customFormat="1" ht="286.5" customHeight="1" x14ac:dyDescent="0.25">
      <c r="A5" s="16"/>
      <c r="B5" s="23" t="s">
        <v>36</v>
      </c>
      <c r="C5" s="23" t="s">
        <v>37</v>
      </c>
      <c r="D5" s="23" t="s">
        <v>34</v>
      </c>
      <c r="E5" s="23" t="s">
        <v>35</v>
      </c>
      <c r="F5" s="14" t="s">
        <v>18</v>
      </c>
      <c r="G5" s="4" t="s">
        <v>11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30</v>
      </c>
      <c r="P5" s="4" t="s">
        <v>31</v>
      </c>
      <c r="Q5" s="4" t="s">
        <v>12</v>
      </c>
      <c r="R5" s="4" t="s">
        <v>28</v>
      </c>
      <c r="S5" s="4" t="s">
        <v>13</v>
      </c>
      <c r="T5" s="2" t="s">
        <v>14</v>
      </c>
      <c r="U5" s="2" t="s">
        <v>15</v>
      </c>
      <c r="V5" s="2" t="s">
        <v>16</v>
      </c>
      <c r="W5" s="2" t="s">
        <v>26</v>
      </c>
      <c r="X5" s="2" t="s">
        <v>32</v>
      </c>
      <c r="Y5" s="4" t="s">
        <v>27</v>
      </c>
    </row>
    <row r="6" spans="1:25" s="21" customFormat="1" ht="30" customHeight="1" x14ac:dyDescent="0.3">
      <c r="A6" s="22" t="s">
        <v>0</v>
      </c>
      <c r="B6" s="18">
        <v>1</v>
      </c>
      <c r="C6" s="18">
        <v>1</v>
      </c>
      <c r="D6" s="24">
        <v>14260</v>
      </c>
      <c r="E6" s="26">
        <f>F6/D6</f>
        <v>4194.023597475456</v>
      </c>
      <c r="F6" s="15">
        <f>SUM(G6:Y6)</f>
        <v>59806776.5</v>
      </c>
      <c r="G6" s="6">
        <v>38239902</v>
      </c>
      <c r="H6" s="6">
        <v>235143</v>
      </c>
      <c r="I6" s="6">
        <v>1820670</v>
      </c>
      <c r="J6" s="6">
        <v>538897</v>
      </c>
      <c r="K6" s="6">
        <v>5340147</v>
      </c>
      <c r="L6" s="6">
        <v>75000</v>
      </c>
      <c r="M6" s="6">
        <v>6702754</v>
      </c>
      <c r="N6" s="6">
        <v>7825</v>
      </c>
      <c r="O6" s="6">
        <v>55614</v>
      </c>
      <c r="P6" s="6">
        <v>23807</v>
      </c>
      <c r="Q6" s="6">
        <v>126830</v>
      </c>
      <c r="R6" s="6">
        <v>95392.5</v>
      </c>
      <c r="S6" s="6">
        <v>1401</v>
      </c>
      <c r="T6" s="6">
        <v>4436931</v>
      </c>
      <c r="U6" s="10">
        <v>190632</v>
      </c>
      <c r="V6" s="10">
        <v>58004</v>
      </c>
      <c r="W6" s="10">
        <v>612406</v>
      </c>
      <c r="X6" s="6">
        <v>1715</v>
      </c>
      <c r="Y6" s="6">
        <v>1243706</v>
      </c>
    </row>
    <row r="7" spans="1:25" ht="30" customHeight="1" x14ac:dyDescent="0.3">
      <c r="A7" s="17" t="s">
        <v>1</v>
      </c>
      <c r="B7" s="18">
        <v>2</v>
      </c>
      <c r="C7" s="18">
        <v>4</v>
      </c>
      <c r="D7" s="24">
        <v>4238</v>
      </c>
      <c r="E7" s="26">
        <f t="shared" ref="E7:E17" si="0">F7/D7</f>
        <v>1059.9901604530439</v>
      </c>
      <c r="F7" s="15">
        <f t="shared" ref="F7:F17" si="1">SUM(G7:Y7)</f>
        <v>4492238.3</v>
      </c>
      <c r="G7" s="6">
        <v>2174582.4</v>
      </c>
      <c r="H7" s="6">
        <v>193530.8</v>
      </c>
      <c r="I7" s="6">
        <v>143307.01999999999</v>
      </c>
      <c r="J7" s="6">
        <v>82909.02</v>
      </c>
      <c r="K7" s="6">
        <v>768874.04</v>
      </c>
      <c r="L7" s="6"/>
      <c r="M7" s="6">
        <v>952833.01</v>
      </c>
      <c r="N7" s="6">
        <v>13256.16</v>
      </c>
      <c r="O7" s="6">
        <v>625</v>
      </c>
      <c r="P7" s="6"/>
      <c r="Q7" s="6"/>
      <c r="R7" s="6">
        <v>40.799999999999997</v>
      </c>
      <c r="S7" s="6"/>
      <c r="T7" s="6"/>
      <c r="U7" s="6">
        <v>25639.05</v>
      </c>
      <c r="V7" s="6"/>
      <c r="W7" s="6"/>
      <c r="X7" s="6"/>
      <c r="Y7" s="6">
        <v>136641</v>
      </c>
    </row>
    <row r="8" spans="1:25" ht="30" customHeight="1" x14ac:dyDescent="0.3">
      <c r="A8" s="17" t="s">
        <v>2</v>
      </c>
      <c r="B8" s="18">
        <v>8</v>
      </c>
      <c r="C8" s="18">
        <v>8</v>
      </c>
      <c r="D8" s="24">
        <v>1974</v>
      </c>
      <c r="E8" s="26">
        <f t="shared" si="0"/>
        <v>574.58340932117528</v>
      </c>
      <c r="F8" s="15">
        <f t="shared" si="1"/>
        <v>1134227.6499999999</v>
      </c>
      <c r="G8" s="6">
        <v>252583.91</v>
      </c>
      <c r="H8" s="6">
        <v>532.25</v>
      </c>
      <c r="I8" s="6">
        <v>5520.33</v>
      </c>
      <c r="J8" s="6">
        <v>14588.03</v>
      </c>
      <c r="K8" s="6">
        <v>351897.79</v>
      </c>
      <c r="L8" s="6"/>
      <c r="M8" s="6">
        <v>500411.67</v>
      </c>
      <c r="N8" s="6">
        <v>1615.97</v>
      </c>
      <c r="O8" s="6"/>
      <c r="P8" s="6"/>
      <c r="Q8" s="6"/>
      <c r="R8" s="6">
        <v>4177.7</v>
      </c>
      <c r="S8" s="6"/>
      <c r="T8" s="6"/>
      <c r="U8" s="6">
        <v>2900</v>
      </c>
      <c r="V8" s="6"/>
      <c r="W8" s="6"/>
      <c r="X8" s="6"/>
      <c r="Y8" s="6"/>
    </row>
    <row r="9" spans="1:25" ht="30" customHeight="1" x14ac:dyDescent="0.3">
      <c r="A9" s="17" t="s">
        <v>3</v>
      </c>
      <c r="B9" s="18">
        <v>9</v>
      </c>
      <c r="C9" s="18">
        <v>10</v>
      </c>
      <c r="D9" s="24">
        <v>3301</v>
      </c>
      <c r="E9" s="26">
        <f t="shared" si="0"/>
        <v>330.43881248106635</v>
      </c>
      <c r="F9" s="15">
        <f t="shared" si="1"/>
        <v>1090778.52</v>
      </c>
      <c r="G9" s="6">
        <v>374803.38</v>
      </c>
      <c r="H9" s="6">
        <v>3888.75</v>
      </c>
      <c r="I9" s="6">
        <v>11300</v>
      </c>
      <c r="J9" s="6">
        <v>28883.49</v>
      </c>
      <c r="K9" s="6">
        <v>371644.57</v>
      </c>
      <c r="L9" s="6"/>
      <c r="M9" s="6">
        <v>295727.99</v>
      </c>
      <c r="N9" s="6">
        <v>2811.34</v>
      </c>
      <c r="O9" s="6"/>
      <c r="P9" s="6"/>
      <c r="Q9" s="6"/>
      <c r="R9" s="6">
        <v>119</v>
      </c>
      <c r="S9" s="6"/>
      <c r="T9" s="6"/>
      <c r="U9" s="6">
        <v>1600</v>
      </c>
      <c r="V9" s="6"/>
      <c r="W9" s="6"/>
      <c r="X9" s="6"/>
      <c r="Y9" s="6"/>
    </row>
    <row r="10" spans="1:25" ht="30" customHeight="1" x14ac:dyDescent="0.3">
      <c r="A10" s="17" t="s">
        <v>4</v>
      </c>
      <c r="B10" s="18">
        <v>6</v>
      </c>
      <c r="C10" s="18">
        <v>3</v>
      </c>
      <c r="D10" s="24">
        <v>1533</v>
      </c>
      <c r="E10" s="26">
        <f t="shared" si="0"/>
        <v>1215.4116307893019</v>
      </c>
      <c r="F10" s="15">
        <f t="shared" si="1"/>
        <v>1863226.0299999998</v>
      </c>
      <c r="G10" s="6">
        <v>1516049.94</v>
      </c>
      <c r="H10" s="6">
        <v>37187.1</v>
      </c>
      <c r="I10" s="6">
        <v>29854.15</v>
      </c>
      <c r="J10" s="6">
        <v>21893.17</v>
      </c>
      <c r="K10" s="6">
        <v>181899.77</v>
      </c>
      <c r="L10" s="6">
        <v>18750</v>
      </c>
      <c r="M10" s="6">
        <v>51960.97</v>
      </c>
      <c r="N10" s="6">
        <v>2424.9299999999998</v>
      </c>
      <c r="O10" s="6"/>
      <c r="P10" s="6"/>
      <c r="Q10" s="6"/>
      <c r="R10" s="6">
        <v>51</v>
      </c>
      <c r="S10" s="6"/>
      <c r="T10" s="6"/>
      <c r="U10" s="6"/>
      <c r="V10" s="6"/>
      <c r="W10" s="6">
        <v>3155</v>
      </c>
      <c r="X10" s="6"/>
      <c r="Y10" s="6"/>
    </row>
    <row r="11" spans="1:25" ht="30" customHeight="1" x14ac:dyDescent="0.3">
      <c r="A11" s="17" t="s">
        <v>5</v>
      </c>
      <c r="B11" s="18">
        <v>7</v>
      </c>
      <c r="C11" s="18">
        <v>2</v>
      </c>
      <c r="D11" s="24">
        <v>1210</v>
      </c>
      <c r="E11" s="26">
        <f t="shared" si="0"/>
        <v>1227.5115371900829</v>
      </c>
      <c r="F11" s="15">
        <f t="shared" si="1"/>
        <v>1485288.9600000002</v>
      </c>
      <c r="G11" s="6">
        <v>607014.07999999996</v>
      </c>
      <c r="H11" s="6">
        <v>11413.3</v>
      </c>
      <c r="I11" s="6">
        <v>36551</v>
      </c>
      <c r="J11" s="6">
        <v>12350.16</v>
      </c>
      <c r="K11" s="6">
        <v>459602.02</v>
      </c>
      <c r="L11" s="6"/>
      <c r="M11" s="6">
        <v>335421.32</v>
      </c>
      <c r="N11" s="6">
        <v>6932.33</v>
      </c>
      <c r="O11" s="6"/>
      <c r="P11" s="6"/>
      <c r="Q11" s="6"/>
      <c r="R11" s="6"/>
      <c r="S11" s="6"/>
      <c r="T11" s="6"/>
      <c r="U11" s="6">
        <v>14212.75</v>
      </c>
      <c r="V11" s="6"/>
      <c r="W11" s="6">
        <v>1792</v>
      </c>
      <c r="X11" s="6"/>
      <c r="Y11" s="6"/>
    </row>
    <row r="12" spans="1:25" ht="30" customHeight="1" x14ac:dyDescent="0.3">
      <c r="A12" s="17" t="s">
        <v>6</v>
      </c>
      <c r="B12" s="18">
        <v>10</v>
      </c>
      <c r="C12" s="18">
        <v>11</v>
      </c>
      <c r="D12" s="24">
        <v>1959</v>
      </c>
      <c r="E12" s="26">
        <f t="shared" si="0"/>
        <v>312.37396120469623</v>
      </c>
      <c r="F12" s="15">
        <f t="shared" si="1"/>
        <v>611940.59</v>
      </c>
      <c r="G12" s="6">
        <v>87300.18</v>
      </c>
      <c r="H12" s="6">
        <v>2556.25</v>
      </c>
      <c r="I12" s="6">
        <v>5092</v>
      </c>
      <c r="J12" s="6">
        <v>9563.2199999999993</v>
      </c>
      <c r="K12" s="6">
        <v>406331.89</v>
      </c>
      <c r="L12" s="6"/>
      <c r="M12" s="6">
        <v>94742.13</v>
      </c>
      <c r="N12" s="6">
        <v>240.73</v>
      </c>
      <c r="O12" s="6"/>
      <c r="P12" s="6"/>
      <c r="Q12" s="6"/>
      <c r="R12" s="6">
        <v>51</v>
      </c>
      <c r="S12" s="6"/>
      <c r="T12" s="6"/>
      <c r="U12" s="6">
        <v>6063.19</v>
      </c>
      <c r="V12" s="6"/>
      <c r="W12" s="6"/>
      <c r="X12" s="6"/>
      <c r="Y12" s="6"/>
    </row>
    <row r="13" spans="1:25" ht="30" customHeight="1" x14ac:dyDescent="0.3">
      <c r="A13" s="17" t="s">
        <v>7</v>
      </c>
      <c r="B13" s="18">
        <v>5</v>
      </c>
      <c r="C13" s="18">
        <v>6</v>
      </c>
      <c r="D13" s="24">
        <v>2336</v>
      </c>
      <c r="E13" s="26">
        <f t="shared" si="0"/>
        <v>842.02353167808224</v>
      </c>
      <c r="F13" s="15">
        <f t="shared" si="1"/>
        <v>1966966.9700000002</v>
      </c>
      <c r="G13" s="6">
        <v>190719.1</v>
      </c>
      <c r="H13" s="6">
        <v>3235</v>
      </c>
      <c r="I13" s="6">
        <v>22820.54</v>
      </c>
      <c r="J13" s="6">
        <v>31133.73</v>
      </c>
      <c r="K13" s="6">
        <v>484388.03</v>
      </c>
      <c r="L13" s="6"/>
      <c r="M13" s="6">
        <v>1234428.57</v>
      </c>
      <c r="N13" s="6"/>
      <c r="O13" s="6"/>
      <c r="P13" s="6"/>
      <c r="Q13" s="6"/>
      <c r="R13" s="6"/>
      <c r="S13" s="6"/>
      <c r="T13" s="6"/>
      <c r="U13" s="6"/>
      <c r="V13" s="6"/>
      <c r="W13" s="6">
        <v>242</v>
      </c>
      <c r="X13" s="6"/>
      <c r="Y13" s="6"/>
    </row>
    <row r="14" spans="1:25" ht="30" customHeight="1" x14ac:dyDescent="0.3">
      <c r="A14" s="17" t="s">
        <v>8</v>
      </c>
      <c r="B14" s="18">
        <v>4</v>
      </c>
      <c r="C14" s="18">
        <v>5</v>
      </c>
      <c r="D14" s="24">
        <v>2618</v>
      </c>
      <c r="E14" s="26">
        <f t="shared" si="0"/>
        <v>920.7453055767761</v>
      </c>
      <c r="F14" s="15">
        <f t="shared" si="1"/>
        <v>2410511.21</v>
      </c>
      <c r="G14" s="6">
        <v>686436.37</v>
      </c>
      <c r="H14" s="6">
        <v>7747.29</v>
      </c>
      <c r="I14" s="6">
        <v>54982.81</v>
      </c>
      <c r="J14" s="6">
        <v>119115.9</v>
      </c>
      <c r="K14" s="6">
        <v>656453.4</v>
      </c>
      <c r="L14" s="6"/>
      <c r="M14" s="6">
        <v>830496.96</v>
      </c>
      <c r="N14" s="6">
        <v>1120.33</v>
      </c>
      <c r="O14" s="6"/>
      <c r="P14" s="6"/>
      <c r="Q14" s="6"/>
      <c r="R14" s="6">
        <v>425</v>
      </c>
      <c r="S14" s="6"/>
      <c r="T14" s="6"/>
      <c r="U14" s="6">
        <v>53688.15</v>
      </c>
      <c r="V14" s="6"/>
      <c r="W14" s="6">
        <v>45</v>
      </c>
      <c r="X14" s="6"/>
      <c r="Y14" s="6"/>
    </row>
    <row r="15" spans="1:25" ht="30" customHeight="1" x14ac:dyDescent="0.3">
      <c r="A15" s="17" t="s">
        <v>9</v>
      </c>
      <c r="B15" s="18">
        <v>11</v>
      </c>
      <c r="C15" s="18">
        <v>9</v>
      </c>
      <c r="D15" s="24">
        <v>1016</v>
      </c>
      <c r="E15" s="26">
        <f t="shared" si="0"/>
        <v>343.17561023622051</v>
      </c>
      <c r="F15" s="15">
        <f t="shared" si="1"/>
        <v>348666.42000000004</v>
      </c>
      <c r="G15" s="6">
        <v>64393.91</v>
      </c>
      <c r="H15" s="6">
        <v>10581.75</v>
      </c>
      <c r="I15" s="6">
        <v>46036</v>
      </c>
      <c r="J15" s="6">
        <v>3417.35</v>
      </c>
      <c r="K15" s="6">
        <v>163869.63</v>
      </c>
      <c r="L15" s="6"/>
      <c r="M15" s="6">
        <v>60357.4</v>
      </c>
      <c r="N15" s="6">
        <v>10.38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0" customHeight="1" x14ac:dyDescent="0.3">
      <c r="A16" s="17" t="s">
        <v>10</v>
      </c>
      <c r="B16" s="18">
        <v>3</v>
      </c>
      <c r="C16" s="18">
        <v>7</v>
      </c>
      <c r="D16" s="24">
        <v>4235</v>
      </c>
      <c r="E16" s="26">
        <f t="shared" si="0"/>
        <v>612.44209917355374</v>
      </c>
      <c r="F16" s="15">
        <f t="shared" si="1"/>
        <v>2593692.29</v>
      </c>
      <c r="G16" s="6">
        <v>1297265.99</v>
      </c>
      <c r="H16" s="6">
        <v>79649.87</v>
      </c>
      <c r="I16" s="6">
        <v>127611</v>
      </c>
      <c r="J16" s="6">
        <v>51877.4</v>
      </c>
      <c r="K16" s="6">
        <v>746141.92</v>
      </c>
      <c r="L16" s="6"/>
      <c r="M16" s="6">
        <v>252436.97</v>
      </c>
      <c r="N16" s="6">
        <v>680.33</v>
      </c>
      <c r="O16" s="6">
        <v>141</v>
      </c>
      <c r="P16" s="6"/>
      <c r="Q16" s="6">
        <v>20010.990000000002</v>
      </c>
      <c r="R16" s="6">
        <v>680</v>
      </c>
      <c r="S16" s="6"/>
      <c r="T16" s="6"/>
      <c r="U16" s="6">
        <v>17196.82</v>
      </c>
      <c r="V16" s="6"/>
      <c r="W16" s="6"/>
      <c r="X16" s="6"/>
      <c r="Y16" s="6"/>
    </row>
    <row r="17" spans="1:25" ht="30" customHeight="1" x14ac:dyDescent="0.3">
      <c r="A17" s="19" t="s">
        <v>17</v>
      </c>
      <c r="B17" s="20"/>
      <c r="C17" s="20"/>
      <c r="D17" s="25">
        <f>SUM(D6:D16)</f>
        <v>38680</v>
      </c>
      <c r="E17" s="26">
        <f t="shared" si="0"/>
        <v>2011.4869038262664</v>
      </c>
      <c r="F17" s="15">
        <f t="shared" si="1"/>
        <v>77804313.439999983</v>
      </c>
      <c r="G17" s="6">
        <f>G6+G7+G8+G9+G10+G11+G12+G13+G14+G15+G16</f>
        <v>45491051.25999999</v>
      </c>
      <c r="H17" s="6">
        <f t="shared" ref="H17:Y17" si="2">H6+H7+H8+H9+H10+H11+H12+H13+H14+H15+H16</f>
        <v>585465.35999999987</v>
      </c>
      <c r="I17" s="6">
        <f t="shared" si="2"/>
        <v>2303744.85</v>
      </c>
      <c r="J17" s="6">
        <f t="shared" si="2"/>
        <v>914628.47000000009</v>
      </c>
      <c r="K17" s="6">
        <f t="shared" si="2"/>
        <v>9931250.0600000005</v>
      </c>
      <c r="L17" s="6">
        <f t="shared" si="2"/>
        <v>93750</v>
      </c>
      <c r="M17" s="6">
        <f t="shared" si="2"/>
        <v>11311570.990000002</v>
      </c>
      <c r="N17" s="6">
        <f t="shared" si="2"/>
        <v>36917.500000000007</v>
      </c>
      <c r="O17" s="6">
        <f t="shared" si="2"/>
        <v>56380</v>
      </c>
      <c r="P17" s="6">
        <f t="shared" si="2"/>
        <v>23807</v>
      </c>
      <c r="Q17" s="6">
        <f t="shared" si="2"/>
        <v>146840.99</v>
      </c>
      <c r="R17" s="6">
        <f t="shared" si="2"/>
        <v>100937</v>
      </c>
      <c r="S17" s="6">
        <f t="shared" si="2"/>
        <v>1401</v>
      </c>
      <c r="T17" s="6">
        <f t="shared" si="2"/>
        <v>4436931</v>
      </c>
      <c r="U17" s="6">
        <f t="shared" si="2"/>
        <v>311931.96000000002</v>
      </c>
      <c r="V17" s="6">
        <f t="shared" si="2"/>
        <v>58004</v>
      </c>
      <c r="W17" s="6">
        <f t="shared" si="2"/>
        <v>617640</v>
      </c>
      <c r="X17" s="6">
        <f t="shared" si="2"/>
        <v>1715</v>
      </c>
      <c r="Y17" s="6">
        <f t="shared" si="2"/>
        <v>1380347</v>
      </c>
    </row>
    <row r="18" spans="1:25" ht="72" customHeight="1" x14ac:dyDescent="0.3">
      <c r="A18" s="12"/>
      <c r="B18" s="29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61.5" customHeight="1" x14ac:dyDescent="0.3">
      <c r="A19" s="12"/>
      <c r="B19" s="28"/>
      <c r="C19" s="28"/>
      <c r="D19" s="28"/>
      <c r="E19" s="28"/>
      <c r="F19" s="2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x14ac:dyDescent="0.3">
      <c r="A20" s="9"/>
      <c r="B20" s="11"/>
      <c r="C20" s="11"/>
      <c r="D20" s="11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3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3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</sheetData>
  <mergeCells count="3">
    <mergeCell ref="B1:K1"/>
    <mergeCell ref="B19:F19"/>
    <mergeCell ref="B18:O18"/>
  </mergeCells>
  <pageMargins left="0" right="0" top="0" bottom="0" header="0" footer="0"/>
  <pageSetup paperSize="9" scale="63" orientation="landscape" verticalDpi="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2019-04-04T11:15:29Z</dcterms:modified>
</cp:coreProperties>
</file>