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<sst xmlns="http://schemas.openxmlformats.org/spreadsheetml/2006/main" count="34" uniqueCount="34">
  <si>
    <t xml:space="preserve">Аналіз фінансування установ на травень 2019 року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</si>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</sst>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tabSelected="1" workbookViewId="0">
      <selection activeCell="Q11" sqref="Q11"/>
    </sheetView>
  </sheetViews>
  <sheetFormatPr defaultRowHeight="12.75" x14ac:dyDescent="0.2"/>
  <cols>
    <col min="1" max="1" width="17.5703125" style="1" customWidth="1"/>
    <col min="2" max="2" width="39.28515625" style="1" bestFit="1" customWidth="1"/>
    <col min="3" max="4" width="11.42578125" style="1" bestFit="1" customWidth="1"/>
    <col min="5" max="5" width="10.42578125" style="1" bestFit="1" customWidth="1"/>
    <col min="6" max="6" width="10.42578125" style="1" hidden="1" customWidth="1"/>
    <col min="7" max="7" width="9.28515625" style="1" hidden="1" customWidth="1"/>
    <col min="8" max="8" width="10.42578125" style="1" bestFit="1" customWidth="1"/>
    <col min="9" max="10" width="9.28515625" style="1" hidden="1" customWidth="1"/>
    <col min="11" max="11" width="10" style="1" hidden="1" customWidth="1"/>
    <col min="12" max="12" width="11.42578125" style="1" hidden="1" customWidth="1"/>
    <col min="13" max="13" width="9.28515625" style="1" hidden="1" customWidth="1"/>
    <col min="14" max="14" width="11.42578125" style="1" hidden="1" customWidth="1"/>
    <col min="15" max="15" width="10" style="1" hidden="1" customWidth="1"/>
    <col min="16" max="16" width="9.28515625" style="1" bestFit="1" customWidth="1"/>
    <col min="17" max="16384" width="9.140625" style="1"/>
  </cols>
  <sheetData>
    <row r="2" spans="1:16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6" ht="89.2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</row>
    <row r="6" spans="1:16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</row>
    <row r="7" spans="1:16" x14ac:dyDescent="0.2">
      <c r="A7" s="4">
        <v>24513000000</v>
      </c>
      <c r="B7" s="4" t="s">
        <v>18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">
      <c r="A8" s="6" t="s">
        <v>19</v>
      </c>
      <c r="B8" s="4" t="s">
        <v>20</v>
      </c>
      <c r="C8" s="5">
        <v>500000</v>
      </c>
      <c r="D8" s="5">
        <v>467300</v>
      </c>
      <c r="E8" s="5">
        <v>165000</v>
      </c>
      <c r="F8" s="5">
        <v>215341</v>
      </c>
      <c r="G8" s="5">
        <v>0</v>
      </c>
      <c r="H8" s="5">
        <v>215341</v>
      </c>
      <c r="I8" s="5">
        <v>0</v>
      </c>
      <c r="J8" s="5">
        <v>0</v>
      </c>
      <c r="K8" s="5">
        <f>E8-F8</f>
        <v>-50341</v>
      </c>
      <c r="L8" s="5">
        <f>D8-F8</f>
        <v>251959</v>
      </c>
      <c r="M8" s="5">
        <f>IF(E8=0,0,(F8/E8)*100)</f>
        <v>130.50969696969696</v>
      </c>
      <c r="N8" s="5">
        <f>D8-H8</f>
        <v>251959</v>
      </c>
      <c r="O8" s="5">
        <f>E8-H8</f>
        <v>-50341</v>
      </c>
      <c r="P8" s="5">
        <f>IF(E8=0,0,(H8/E8)*100)</f>
        <v>130.50969696969696</v>
      </c>
    </row>
    <row r="9" spans="1:16" x14ac:dyDescent="0.2">
      <c r="A9" s="6" t="s">
        <v>21</v>
      </c>
      <c r="B9" s="4" t="s">
        <v>22</v>
      </c>
      <c r="C9" s="5">
        <v>5500670</v>
      </c>
      <c r="D9" s="5">
        <v>9274342.5099999998</v>
      </c>
      <c r="E9" s="5">
        <v>498697.12583333335</v>
      </c>
      <c r="F9" s="5">
        <v>137263</v>
      </c>
      <c r="G9" s="5">
        <v>0</v>
      </c>
      <c r="H9" s="5">
        <v>726554.16000000027</v>
      </c>
      <c r="I9" s="5">
        <v>92000</v>
      </c>
      <c r="J9" s="5">
        <v>0</v>
      </c>
      <c r="K9" s="5">
        <f>E9-F9</f>
        <v>361434.12583333335</v>
      </c>
      <c r="L9" s="5">
        <f>D9-F9</f>
        <v>9137079.5099999998</v>
      </c>
      <c r="M9" s="5">
        <f>IF(E9=0,0,(F9/E9)*100)</f>
        <v>27.524321454756862</v>
      </c>
      <c r="N9" s="5">
        <f>D9-H9</f>
        <v>8547788.3499999996</v>
      </c>
      <c r="O9" s="5">
        <f>E9-H9</f>
        <v>-227857.03416666691</v>
      </c>
      <c r="P9" s="5">
        <f>IF(E9=0,0,(H9/E9)*100)</f>
        <v>145.69046468553694</v>
      </c>
    </row>
    <row r="10" spans="1:16" x14ac:dyDescent="0.2">
      <c r="A10" s="6" t="s">
        <v>23</v>
      </c>
      <c r="B10" s="4" t="s">
        <v>24</v>
      </c>
      <c r="C10" s="5">
        <v>0</v>
      </c>
      <c r="D10" s="5">
        <v>77870.37</v>
      </c>
      <c r="E10" s="5">
        <v>6489.1975000000002</v>
      </c>
      <c r="F10" s="5">
        <v>0</v>
      </c>
      <c r="G10" s="5">
        <v>0</v>
      </c>
      <c r="H10" s="5">
        <v>37131.53</v>
      </c>
      <c r="I10" s="5">
        <v>0</v>
      </c>
      <c r="J10" s="5">
        <v>0</v>
      </c>
      <c r="K10" s="5">
        <f>E10-F10</f>
        <v>6489.1975000000002</v>
      </c>
      <c r="L10" s="5">
        <f>D10-F10</f>
        <v>77870.37</v>
      </c>
      <c r="M10" s="5">
        <f>IF(E10=0,0,(F10/E10)*100)</f>
        <v>0</v>
      </c>
      <c r="N10" s="5">
        <f>D10-H10</f>
        <v>40738.839999999997</v>
      </c>
      <c r="O10" s="5">
        <f>E10-H10</f>
        <v>-30642.332499999997</v>
      </c>
      <c r="P10" s="5">
        <f>IF(E10=0,0,(H10/E10)*100)</f>
        <v>572.20526883331877</v>
      </c>
    </row>
    <row r="11" spans="1:16" x14ac:dyDescent="0.2">
      <c r="A11" s="6" t="s">
        <v>25</v>
      </c>
      <c r="B11" s="4" t="s">
        <v>26</v>
      </c>
      <c r="C11" s="5">
        <v>50000</v>
      </c>
      <c r="D11" s="5">
        <v>446508.09</v>
      </c>
      <c r="E11" s="5">
        <v>640.92416666666668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f>E11-F11</f>
        <v>640.92416666666668</v>
      </c>
      <c r="L11" s="5">
        <f>D11-F11</f>
        <v>446508.09</v>
      </c>
      <c r="M11" s="5">
        <f>IF(E11=0,0,(F11/E11)*100)</f>
        <v>0</v>
      </c>
      <c r="N11" s="5">
        <f>D11-H11</f>
        <v>446508.09</v>
      </c>
      <c r="O11" s="5">
        <f>E11-H11</f>
        <v>640.92416666666668</v>
      </c>
      <c r="P11" s="5">
        <f>IF(E11=0,0,(H11/E11)*100)</f>
        <v>0</v>
      </c>
    </row>
    <row r="12" spans="1:16" x14ac:dyDescent="0.2">
      <c r="A12" s="6" t="s">
        <v>27</v>
      </c>
      <c r="B12" s="4" t="s">
        <v>28</v>
      </c>
      <c r="C12" s="5">
        <v>1188130</v>
      </c>
      <c r="D12" s="5">
        <v>739058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f>E12-F12</f>
        <v>0</v>
      </c>
      <c r="L12" s="5">
        <f>D12-F12</f>
        <v>739058</v>
      </c>
      <c r="M12" s="5">
        <f>IF(E12=0,0,(F12/E12)*100)</f>
        <v>0</v>
      </c>
      <c r="N12" s="5">
        <f>D12-H12</f>
        <v>739058</v>
      </c>
      <c r="O12" s="5">
        <f>E12-H12</f>
        <v>0</v>
      </c>
      <c r="P12" s="5">
        <f>IF(E12=0,0,(H12/E12)*100)</f>
        <v>0</v>
      </c>
    </row>
    <row r="13" spans="1:16" x14ac:dyDescent="0.2">
      <c r="A13" s="6" t="s">
        <v>29</v>
      </c>
      <c r="B13" s="4" t="s">
        <v>30</v>
      </c>
      <c r="C13" s="5">
        <v>2957000</v>
      </c>
      <c r="D13" s="5">
        <v>7088140.0999999996</v>
      </c>
      <c r="E13" s="5">
        <v>565000</v>
      </c>
      <c r="F13" s="5">
        <v>906957.6</v>
      </c>
      <c r="G13" s="5">
        <v>0</v>
      </c>
      <c r="H13" s="5">
        <v>978506.6</v>
      </c>
      <c r="I13" s="5">
        <v>0</v>
      </c>
      <c r="J13" s="5">
        <v>0</v>
      </c>
      <c r="K13" s="5">
        <f>E13-F13</f>
        <v>-341957.6</v>
      </c>
      <c r="L13" s="5">
        <f>D13-F13</f>
        <v>6181182.5</v>
      </c>
      <c r="M13" s="5">
        <f>IF(E13=0,0,(F13/E13)*100)</f>
        <v>160.52346902654867</v>
      </c>
      <c r="N13" s="5">
        <f>D13-H13</f>
        <v>6109633.5</v>
      </c>
      <c r="O13" s="5">
        <f>E13-H13</f>
        <v>-413506.6</v>
      </c>
      <c r="P13" s="5">
        <f>IF(E13=0,0,(H13/E13)*100)</f>
        <v>173.18700884955751</v>
      </c>
    </row>
    <row r="14" spans="1:16" x14ac:dyDescent="0.2">
      <c r="A14" s="6" t="s">
        <v>31</v>
      </c>
      <c r="B14" s="4" t="s">
        <v>32</v>
      </c>
      <c r="C14" s="5">
        <v>115000</v>
      </c>
      <c r="D14" s="5">
        <v>165168</v>
      </c>
      <c r="E14" s="5">
        <v>21215</v>
      </c>
      <c r="F14" s="5">
        <v>50531</v>
      </c>
      <c r="G14" s="5">
        <v>0</v>
      </c>
      <c r="H14" s="5">
        <v>54311</v>
      </c>
      <c r="I14" s="5">
        <v>0</v>
      </c>
      <c r="J14" s="5">
        <v>0</v>
      </c>
      <c r="K14" s="5">
        <f>E14-F14</f>
        <v>-29316</v>
      </c>
      <c r="L14" s="5">
        <f>D14-F14</f>
        <v>114637</v>
      </c>
      <c r="M14" s="5">
        <f>IF(E14=0,0,(F14/E14)*100)</f>
        <v>238.18524628800378</v>
      </c>
      <c r="N14" s="5">
        <f>D14-H14</f>
        <v>110857</v>
      </c>
      <c r="O14" s="5">
        <f>E14-H14</f>
        <v>-33096</v>
      </c>
      <c r="P14" s="5">
        <f>IF(E14=0,0,(H14/E14)*100)</f>
        <v>256.00282818760309</v>
      </c>
    </row>
    <row r="15" spans="1:16" x14ac:dyDescent="0.2">
      <c r="A15" s="4" t="s">
        <v>33</v>
      </c>
      <c r="B15" s="4"/>
      <c r="C15" s="5">
        <v>10310800</v>
      </c>
      <c r="D15" s="5">
        <v>18258387.07</v>
      </c>
      <c r="E15" s="5">
        <v>1257042.2475000001</v>
      </c>
      <c r="F15" s="5">
        <v>1310092.6000000001</v>
      </c>
      <c r="G15" s="5">
        <v>0</v>
      </c>
      <c r="H15" s="5">
        <v>2011844.2900000005</v>
      </c>
      <c r="I15" s="5">
        <v>92000</v>
      </c>
      <c r="J15" s="5">
        <v>0</v>
      </c>
      <c r="K15" s="5">
        <f>E15-F15</f>
        <v>-53050.352500000037</v>
      </c>
      <c r="L15" s="5">
        <f>D15-F15</f>
        <v>16948294.469999999</v>
      </c>
      <c r="M15" s="5">
        <f>IF(E15=0,0,(F15/E15)*100)</f>
        <v>104.22025215186733</v>
      </c>
      <c r="N15" s="5">
        <f>D15-H15</f>
        <v>16246542.779999999</v>
      </c>
      <c r="O15" s="5">
        <f>E15-H15</f>
        <v>-754802.04250000045</v>
      </c>
      <c r="P15" s="5">
        <f>IF(E15=0,0,(H15/E15)*100)</f>
        <v>160.04587705792287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2019-07-30T07:16:47Z</dcterms:created>
  <dcterms:modified xsi:type="dcterms:W3CDTF">2019-07-30T07:17:43Z</dcterms:modified>
</cp:coreProperties>
</file>