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<sst xmlns="http://schemas.openxmlformats.org/spreadsheetml/2006/main" count="36" uniqueCount="36">
  <si>
    <t xml:space="preserve">Аналіз фінансування установ на травень 2019 року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</si>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</sst>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"/>
  <sheetViews>
    <sheetView tabSelected="1" workbookViewId="0">
      <selection activeCell="H9" sqref="H9"/>
    </sheetView>
  </sheetViews>
  <sheetFormatPr defaultRowHeight="12.75" x14ac:dyDescent="0.2"/>
  <cols>
    <col min="1" max="1" width="14.42578125" customWidth="1"/>
    <col min="2" max="2" width="39.28515625" bestFit="1" customWidth="1"/>
    <col min="3" max="4" width="12.42578125" bestFit="1" customWidth="1"/>
    <col min="5" max="5" width="11.42578125" bestFit="1" customWidth="1"/>
    <col min="6" max="6" width="11.42578125" hidden="1" customWidth="1"/>
    <col min="7" max="7" width="9.28515625" hidden="1" customWidth="1"/>
    <col min="8" max="8" width="11.42578125" bestFit="1" customWidth="1"/>
    <col min="9" max="9" width="9.28515625" hidden="1" customWidth="1"/>
    <col min="10" max="10" width="9.42578125" hidden="1" customWidth="1"/>
    <col min="11" max="11" width="10.42578125" hidden="1" customWidth="1"/>
    <col min="12" max="12" width="12.42578125" hidden="1" customWidth="1"/>
    <col min="13" max="13" width="9.28515625" hidden="1" customWidth="1"/>
    <col min="14" max="14" width="12.42578125" hidden="1" customWidth="1"/>
    <col min="15" max="15" width="10.42578125" hidden="1" customWidth="1"/>
    <col min="16" max="16" width="9.28515625" bestFit="1" customWidth="1"/>
  </cols>
  <sheetData>
    <row r="2" spans="1:16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x14ac:dyDescent="0.2">
      <c r="A7" s="3">
        <v>24513000000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8" customFormat="1" x14ac:dyDescent="0.2">
      <c r="A8" s="5" t="s">
        <v>19</v>
      </c>
      <c r="B8" s="6" t="s">
        <v>20</v>
      </c>
      <c r="C8" s="7">
        <v>22898500</v>
      </c>
      <c r="D8" s="7">
        <v>23076549</v>
      </c>
      <c r="E8" s="7">
        <v>1878015</v>
      </c>
      <c r="F8" s="7">
        <v>1794568.9100000001</v>
      </c>
      <c r="G8" s="7">
        <v>0</v>
      </c>
      <c r="H8" s="7">
        <v>1794568.9100000001</v>
      </c>
      <c r="I8" s="7">
        <v>0</v>
      </c>
      <c r="J8" s="7">
        <v>0</v>
      </c>
      <c r="K8" s="7">
        <f>E8-F8</f>
        <v>83446.089999999851</v>
      </c>
      <c r="L8" s="7">
        <f>D8-F8</f>
        <v>21281980.09</v>
      </c>
      <c r="M8" s="7">
        <f>IF(E8=0,0,(F8/E8)*100)</f>
        <v>95.556686714429873</v>
      </c>
      <c r="N8" s="7">
        <f>D8-H8</f>
        <v>21281980.09</v>
      </c>
      <c r="O8" s="7">
        <f>E8-H8</f>
        <v>83446.089999999851</v>
      </c>
      <c r="P8" s="7">
        <f>IF(E8=0,0,(H8/E8)*100)</f>
        <v>95.556686714429873</v>
      </c>
    </row>
    <row r="9" spans="1:16" s="8" customFormat="1" x14ac:dyDescent="0.2">
      <c r="A9" s="5" t="s">
        <v>21</v>
      </c>
      <c r="B9" s="6" t="s">
        <v>22</v>
      </c>
      <c r="C9" s="7">
        <v>170642600</v>
      </c>
      <c r="D9" s="7">
        <v>172672639.78</v>
      </c>
      <c r="E9" s="7">
        <v>20577975</v>
      </c>
      <c r="F9" s="7">
        <v>15565279.319999998</v>
      </c>
      <c r="G9" s="7">
        <v>0</v>
      </c>
      <c r="H9" s="7">
        <v>15565279.319999998</v>
      </c>
      <c r="I9" s="7">
        <v>0</v>
      </c>
      <c r="J9" s="7">
        <v>166397.44</v>
      </c>
      <c r="K9" s="7">
        <f>E9-F9</f>
        <v>5012695.6800000016</v>
      </c>
      <c r="L9" s="7">
        <f>D9-F9</f>
        <v>157107360.46000001</v>
      </c>
      <c r="M9" s="7">
        <f>IF(E9=0,0,(F9/E9)*100)</f>
        <v>75.640481242687869</v>
      </c>
      <c r="N9" s="7">
        <f>D9-H9</f>
        <v>157107360.46000001</v>
      </c>
      <c r="O9" s="7">
        <f>E9-H9</f>
        <v>5012695.6800000016</v>
      </c>
      <c r="P9" s="7">
        <f>IF(E9=0,0,(H9/E9)*100)</f>
        <v>75.640481242687869</v>
      </c>
    </row>
    <row r="10" spans="1:16" s="8" customFormat="1" x14ac:dyDescent="0.2">
      <c r="A10" s="5" t="s">
        <v>23</v>
      </c>
      <c r="B10" s="6" t="s">
        <v>24</v>
      </c>
      <c r="C10" s="7">
        <v>1063500</v>
      </c>
      <c r="D10" s="7">
        <v>1205500</v>
      </c>
      <c r="E10" s="7">
        <v>272570</v>
      </c>
      <c r="F10" s="7">
        <v>283838.36999999994</v>
      </c>
      <c r="G10" s="7">
        <v>0</v>
      </c>
      <c r="H10" s="7">
        <v>319453.03999999992</v>
      </c>
      <c r="I10" s="7">
        <v>239.21</v>
      </c>
      <c r="J10" s="7">
        <v>0</v>
      </c>
      <c r="K10" s="7">
        <f>E10-F10</f>
        <v>-11268.369999999937</v>
      </c>
      <c r="L10" s="7">
        <f>D10-F10</f>
        <v>921661.63000000012</v>
      </c>
      <c r="M10" s="7">
        <f>IF(E10=0,0,(F10/E10)*100)</f>
        <v>104.13411967567963</v>
      </c>
      <c r="N10" s="7">
        <f>D10-H10</f>
        <v>886046.96000000008</v>
      </c>
      <c r="O10" s="7">
        <f>E10-H10</f>
        <v>-46883.039999999921</v>
      </c>
      <c r="P10" s="7">
        <f>IF(E10=0,0,(H10/E10)*100)</f>
        <v>117.20036687823307</v>
      </c>
    </row>
    <row r="11" spans="1:16" s="8" customFormat="1" x14ac:dyDescent="0.2">
      <c r="A11" s="5" t="s">
        <v>25</v>
      </c>
      <c r="B11" s="6" t="s">
        <v>26</v>
      </c>
      <c r="C11" s="7">
        <v>4365500</v>
      </c>
      <c r="D11" s="7">
        <v>4543122</v>
      </c>
      <c r="E11" s="7">
        <v>349207</v>
      </c>
      <c r="F11" s="7">
        <v>340781.11000000004</v>
      </c>
      <c r="G11" s="7">
        <v>0</v>
      </c>
      <c r="H11" s="7">
        <v>340781.11000000004</v>
      </c>
      <c r="I11" s="7">
        <v>0</v>
      </c>
      <c r="J11" s="7">
        <v>0</v>
      </c>
      <c r="K11" s="7">
        <f>E11-F11</f>
        <v>8425.8899999999558</v>
      </c>
      <c r="L11" s="7">
        <f>D11-F11</f>
        <v>4202340.8899999997</v>
      </c>
      <c r="M11" s="7">
        <f>IF(E11=0,0,(F11/E11)*100)</f>
        <v>97.587135996701107</v>
      </c>
      <c r="N11" s="7">
        <f>D11-H11</f>
        <v>4202340.8899999997</v>
      </c>
      <c r="O11" s="7">
        <f>E11-H11</f>
        <v>8425.8899999999558</v>
      </c>
      <c r="P11" s="7">
        <f>IF(E11=0,0,(H11/E11)*100)</f>
        <v>97.587135996701107</v>
      </c>
    </row>
    <row r="12" spans="1:16" s="8" customFormat="1" x14ac:dyDescent="0.2">
      <c r="A12" s="5" t="s">
        <v>27</v>
      </c>
      <c r="B12" s="6" t="s">
        <v>28</v>
      </c>
      <c r="C12" s="7">
        <v>3844580</v>
      </c>
      <c r="D12" s="7">
        <v>4310213</v>
      </c>
      <c r="E12" s="7">
        <v>400588</v>
      </c>
      <c r="F12" s="7">
        <v>459573.15999999992</v>
      </c>
      <c r="G12" s="7">
        <v>0</v>
      </c>
      <c r="H12" s="7">
        <v>455651.10999999987</v>
      </c>
      <c r="I12" s="7">
        <v>3922.05</v>
      </c>
      <c r="J12" s="7">
        <v>0</v>
      </c>
      <c r="K12" s="7">
        <f>E12-F12</f>
        <v>-58985.159999999916</v>
      </c>
      <c r="L12" s="7">
        <f>D12-F12</f>
        <v>3850639.84</v>
      </c>
      <c r="M12" s="7">
        <f>IF(E12=0,0,(F12/E12)*100)</f>
        <v>114.72464477218487</v>
      </c>
      <c r="N12" s="7">
        <f>D12-H12</f>
        <v>3854561.89</v>
      </c>
      <c r="O12" s="7">
        <f>E12-H12</f>
        <v>-55063.10999999987</v>
      </c>
      <c r="P12" s="7">
        <f>IF(E12=0,0,(H12/E12)*100)</f>
        <v>113.74557150988045</v>
      </c>
    </row>
    <row r="13" spans="1:16" s="8" customFormat="1" x14ac:dyDescent="0.2">
      <c r="A13" s="5" t="s">
        <v>29</v>
      </c>
      <c r="B13" s="6" t="s">
        <v>30</v>
      </c>
      <c r="C13" s="7">
        <v>2323520</v>
      </c>
      <c r="D13" s="7">
        <v>2410383</v>
      </c>
      <c r="E13" s="7">
        <v>388000</v>
      </c>
      <c r="F13" s="7">
        <v>556404</v>
      </c>
      <c r="G13" s="7">
        <v>0</v>
      </c>
      <c r="H13" s="7">
        <v>556404</v>
      </c>
      <c r="I13" s="7">
        <v>0</v>
      </c>
      <c r="J13" s="7">
        <v>0</v>
      </c>
      <c r="K13" s="7">
        <f>E13-F13</f>
        <v>-168404</v>
      </c>
      <c r="L13" s="7">
        <f>D13-F13</f>
        <v>1853979</v>
      </c>
      <c r="M13" s="7">
        <f>IF(E13=0,0,(F13/E13)*100)</f>
        <v>143.40309278350517</v>
      </c>
      <c r="N13" s="7">
        <f>D13-H13</f>
        <v>1853979</v>
      </c>
      <c r="O13" s="7">
        <f>E13-H13</f>
        <v>-168404</v>
      </c>
      <c r="P13" s="7">
        <f>IF(E13=0,0,(H13/E13)*100)</f>
        <v>143.40309278350517</v>
      </c>
    </row>
    <row r="14" spans="1:16" s="8" customFormat="1" x14ac:dyDescent="0.2">
      <c r="A14" s="5" t="s">
        <v>31</v>
      </c>
      <c r="B14" s="6" t="s">
        <v>32</v>
      </c>
      <c r="C14" s="7">
        <v>1995300</v>
      </c>
      <c r="D14" s="7">
        <v>1998594</v>
      </c>
      <c r="E14" s="7">
        <v>198984</v>
      </c>
      <c r="F14" s="7">
        <v>174042.80000000005</v>
      </c>
      <c r="G14" s="7">
        <v>0</v>
      </c>
      <c r="H14" s="7">
        <v>174042.80000000005</v>
      </c>
      <c r="I14" s="7">
        <v>0</v>
      </c>
      <c r="J14" s="7">
        <v>0</v>
      </c>
      <c r="K14" s="7">
        <f>E14-F14</f>
        <v>24941.199999999953</v>
      </c>
      <c r="L14" s="7">
        <f>D14-F14</f>
        <v>1824551.2</v>
      </c>
      <c r="M14" s="7">
        <f>IF(E14=0,0,(F14/E14)*100)</f>
        <v>87.465725887508569</v>
      </c>
      <c r="N14" s="7">
        <f>D14-H14</f>
        <v>1824551.2</v>
      </c>
      <c r="O14" s="7">
        <f>E14-H14</f>
        <v>24941.199999999953</v>
      </c>
      <c r="P14" s="7">
        <f>IF(E14=0,0,(H14/E14)*100)</f>
        <v>87.465725887508569</v>
      </c>
    </row>
    <row r="15" spans="1:16" s="8" customFormat="1" x14ac:dyDescent="0.2">
      <c r="A15" s="5" t="s">
        <v>33</v>
      </c>
      <c r="B15" s="6" t="s">
        <v>34</v>
      </c>
      <c r="C15" s="7">
        <v>37972400</v>
      </c>
      <c r="D15" s="7">
        <v>39066375</v>
      </c>
      <c r="E15" s="7">
        <v>3228000</v>
      </c>
      <c r="F15" s="7">
        <v>3316050</v>
      </c>
      <c r="G15" s="7">
        <v>0</v>
      </c>
      <c r="H15" s="7">
        <v>3316050</v>
      </c>
      <c r="I15" s="7">
        <v>0</v>
      </c>
      <c r="J15" s="7">
        <v>0</v>
      </c>
      <c r="K15" s="7">
        <f>E15-F15</f>
        <v>-88050</v>
      </c>
      <c r="L15" s="7">
        <f>D15-F15</f>
        <v>35750325</v>
      </c>
      <c r="M15" s="7">
        <f>IF(E15=0,0,(F15/E15)*100)</f>
        <v>102.72769516728624</v>
      </c>
      <c r="N15" s="7">
        <f>D15-H15</f>
        <v>35750325</v>
      </c>
      <c r="O15" s="7">
        <f>E15-H15</f>
        <v>-88050</v>
      </c>
      <c r="P15" s="7">
        <f>IF(E15=0,0,(H15/E15)*100)</f>
        <v>102.72769516728624</v>
      </c>
    </row>
    <row r="16" spans="1:16" s="8" customFormat="1" x14ac:dyDescent="0.2">
      <c r="A16" s="6" t="s">
        <v>35</v>
      </c>
      <c r="B16" s="6"/>
      <c r="C16" s="7">
        <v>245105900</v>
      </c>
      <c r="D16" s="7">
        <v>249283375.78</v>
      </c>
      <c r="E16" s="7">
        <v>27293339</v>
      </c>
      <c r="F16" s="7">
        <v>22490537.670000006</v>
      </c>
      <c r="G16" s="7">
        <v>0</v>
      </c>
      <c r="H16" s="7">
        <v>22522230.290000007</v>
      </c>
      <c r="I16" s="7">
        <v>4161.26</v>
      </c>
      <c r="J16" s="7">
        <v>166397.44</v>
      </c>
      <c r="K16" s="7">
        <f>E16-F16</f>
        <v>4802801.3299999945</v>
      </c>
      <c r="L16" s="7">
        <f>D16-F16</f>
        <v>226792838.10999998</v>
      </c>
      <c r="M16" s="7">
        <f>IF(E16=0,0,(F16/E16)*100)</f>
        <v>82.403027603181883</v>
      </c>
      <c r="N16" s="7">
        <f>D16-H16</f>
        <v>226761145.49000001</v>
      </c>
      <c r="O16" s="7">
        <f>E16-H16</f>
        <v>4771108.7099999934</v>
      </c>
      <c r="P16" s="7">
        <f>IF(E16=0,0,(H16/E16)*100)</f>
        <v>82.519146118399107</v>
      </c>
    </row>
    <row r="17" s="8" customFormat="1" x14ac:dyDescent="0.2"/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2019-07-30T07:15:40Z</dcterms:created>
  <dcterms:modified xsi:type="dcterms:W3CDTF">2019-07-30T07:16:41Z</dcterms:modified>
</cp:coreProperties>
</file>