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6" i="1" l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<sst xmlns="http://schemas.openxmlformats.org/spreadsheetml/2006/main" count="30" uniqueCount="30">
  <si>
    <t xml:space="preserve">Аналіз фінансування установ на 30.06.2020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</si>
  <si>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</si>
  <si>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</si>
  <si>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</si>
  <si>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</si>
  <si>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</si>
  <si>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</si>
  <si>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</si>
  <si>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Залишки плану на рік відносно касових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</si>
  <si>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</si>
  <si>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</si>
  <si>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</si>
  <si>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</si>
  <si>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</si>
  <si>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</si>
  <si>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</si>
  <si>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</si>
  <si>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</si>
  <si>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</si>
  <si>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</si>
  <si>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</si>
  <si>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</si>
  <si>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</si>
  <si>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</si>
  <si>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</si>
  <si>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</si>
  <si>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</si>
  <si>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</si>
  <si>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</si>
  <si>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% виконання на вказаний період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</si>
</sst>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workbookViewId="0">
      <selection activeCell="B15" sqref="B15"/>
    </sheetView>
  </sheetViews>
  <sheetFormatPr defaultRowHeight="12.75" x14ac:dyDescent="0.2"/>
  <cols>
    <col min="1" max="1" width="16.42578125" style="1" bestFit="1" customWidth="1"/>
    <col min="2" max="2" width="39.28515625" style="1" bestFit="1" customWidth="1"/>
    <col min="3" max="7" width="12.42578125" style="1" bestFit="1" customWidth="1"/>
    <col min="8" max="8" width="9.28515625" style="1" bestFit="1" customWidth="1"/>
    <col min="9" max="16384" width="9.140625" style="1"/>
  </cols>
  <sheetData>
    <row r="2" spans="1:8" x14ac:dyDescent="0.2">
      <c r="A2" s="2" t="s">
        <v>0</v>
      </c>
      <c r="B2" s="2"/>
      <c r="C2" s="2"/>
      <c r="D2" s="2"/>
      <c r="E2" s="2"/>
      <c r="F2" s="2"/>
    </row>
    <row r="3" spans="1:8" x14ac:dyDescent="0.2">
      <c r="A3" s="2" t="s">
        <v>1</v>
      </c>
      <c r="B3" s="2"/>
      <c r="C3" s="2"/>
      <c r="D3" s="2"/>
      <c r="E3" s="2"/>
      <c r="F3" s="2"/>
    </row>
    <row r="5" spans="1:8" ht="63.7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29</v>
      </c>
    </row>
    <row r="6" spans="1:8" x14ac:dyDescent="0.2">
      <c r="A6" s="4">
        <v>24513000000</v>
      </c>
      <c r="B6" s="4" t="s">
        <v>9</v>
      </c>
      <c r="C6" s="5"/>
      <c r="D6" s="5"/>
      <c r="E6" s="5"/>
      <c r="F6" s="5"/>
      <c r="G6" s="5"/>
      <c r="H6" s="5"/>
    </row>
    <row r="7" spans="1:8" x14ac:dyDescent="0.2">
      <c r="A7" s="6" t="s">
        <v>10</v>
      </c>
      <c r="B7" s="4" t="s">
        <v>11</v>
      </c>
      <c r="C7" s="5">
        <v>25872800</v>
      </c>
      <c r="D7" s="5">
        <v>23410920</v>
      </c>
      <c r="E7" s="5">
        <v>13048730</v>
      </c>
      <c r="F7" s="5">
        <v>10011904.470000001</v>
      </c>
      <c r="G7" s="5">
        <f>D7-F7</f>
        <v>13399015.529999999</v>
      </c>
      <c r="H7" s="5">
        <f>IF(E7=0,0,(F7/E7)*100)</f>
        <v>76.727041405562076</v>
      </c>
    </row>
    <row r="8" spans="1:8" x14ac:dyDescent="0.2">
      <c r="A8" s="6" t="s">
        <v>12</v>
      </c>
      <c r="B8" s="4" t="s">
        <v>13</v>
      </c>
      <c r="C8" s="5">
        <v>192901230</v>
      </c>
      <c r="D8" s="5">
        <v>202280277.75999996</v>
      </c>
      <c r="E8" s="5">
        <v>116686210.76000001</v>
      </c>
      <c r="F8" s="5">
        <v>106797799.88000001</v>
      </c>
      <c r="G8" s="5">
        <f>D8-F8</f>
        <v>95482477.879999951</v>
      </c>
      <c r="H8" s="5">
        <f>IF(E8=0,0,(F8/E8)*100)</f>
        <v>91.525638877469035</v>
      </c>
    </row>
    <row r="9" spans="1:8" x14ac:dyDescent="0.2">
      <c r="A9" s="6" t="s">
        <v>14</v>
      </c>
      <c r="B9" s="4" t="s">
        <v>15</v>
      </c>
      <c r="C9" s="5">
        <v>1258500</v>
      </c>
      <c r="D9" s="5">
        <v>2122500</v>
      </c>
      <c r="E9" s="5">
        <v>1632040</v>
      </c>
      <c r="F9" s="5">
        <v>1334914.3500000001</v>
      </c>
      <c r="G9" s="5">
        <f>D9-F9</f>
        <v>787585.64999999991</v>
      </c>
      <c r="H9" s="5">
        <f>IF(E9=0,0,(F9/E9)*100)</f>
        <v>81.794217666233678</v>
      </c>
    </row>
    <row r="10" spans="1:8" x14ac:dyDescent="0.2">
      <c r="A10" s="6" t="s">
        <v>16</v>
      </c>
      <c r="B10" s="4" t="s">
        <v>17</v>
      </c>
      <c r="C10" s="5">
        <v>6664000</v>
      </c>
      <c r="D10" s="5">
        <v>6703135</v>
      </c>
      <c r="E10" s="5">
        <v>3520535</v>
      </c>
      <c r="F10" s="5">
        <v>2422141.75</v>
      </c>
      <c r="G10" s="5">
        <f>D10-F10</f>
        <v>4280993.25</v>
      </c>
      <c r="H10" s="5">
        <f>IF(E10=0,0,(F10/E10)*100)</f>
        <v>68.80038829325656</v>
      </c>
    </row>
    <row r="11" spans="1:8" x14ac:dyDescent="0.2">
      <c r="A11" s="6" t="s">
        <v>18</v>
      </c>
      <c r="B11" s="4" t="s">
        <v>19</v>
      </c>
      <c r="C11" s="5">
        <v>2361900</v>
      </c>
      <c r="D11" s="5">
        <v>2374910</v>
      </c>
      <c r="E11" s="5">
        <v>1339434</v>
      </c>
      <c r="F11" s="5">
        <v>1283942.8799999999</v>
      </c>
      <c r="G11" s="5">
        <f>D11-F11</f>
        <v>1090967.1200000001</v>
      </c>
      <c r="H11" s="5">
        <f>IF(E11=0,0,(F11/E11)*100)</f>
        <v>95.857121739481002</v>
      </c>
    </row>
    <row r="12" spans="1:8" x14ac:dyDescent="0.2">
      <c r="A12" s="6" t="s">
        <v>20</v>
      </c>
      <c r="B12" s="4" t="s">
        <v>21</v>
      </c>
      <c r="C12" s="5">
        <v>4733600</v>
      </c>
      <c r="D12" s="5">
        <v>5202164</v>
      </c>
      <c r="E12" s="5">
        <v>2931664</v>
      </c>
      <c r="F12" s="5">
        <v>2391671.6800000002</v>
      </c>
      <c r="G12" s="5">
        <f>D12-F12</f>
        <v>2810492.32</v>
      </c>
      <c r="H12" s="5">
        <f>IF(E12=0,0,(F12/E12)*100)</f>
        <v>81.580688646447896</v>
      </c>
    </row>
    <row r="13" spans="1:8" x14ac:dyDescent="0.2">
      <c r="A13" s="6" t="s">
        <v>22</v>
      </c>
      <c r="B13" s="4" t="s">
        <v>23</v>
      </c>
      <c r="C13" s="5">
        <v>2079970</v>
      </c>
      <c r="D13" s="5">
        <v>2325362</v>
      </c>
      <c r="E13" s="5">
        <v>2003392</v>
      </c>
      <c r="F13" s="5">
        <v>1029566.24</v>
      </c>
      <c r="G13" s="5">
        <f>D13-F13</f>
        <v>1295795.76</v>
      </c>
      <c r="H13" s="5">
        <f>IF(E13=0,0,(F13/E13)*100)</f>
        <v>51.39115260518161</v>
      </c>
    </row>
    <row r="14" spans="1:8" x14ac:dyDescent="0.2">
      <c r="A14" s="6" t="s">
        <v>24</v>
      </c>
      <c r="B14" s="4" t="s">
        <v>25</v>
      </c>
      <c r="C14" s="5">
        <v>2443800</v>
      </c>
      <c r="D14" s="5">
        <v>2443800</v>
      </c>
      <c r="E14" s="5">
        <v>1279223</v>
      </c>
      <c r="F14" s="5">
        <v>1085071.94</v>
      </c>
      <c r="G14" s="5">
        <f>D14-F14</f>
        <v>1358728.06</v>
      </c>
      <c r="H14" s="5">
        <f>IF(E14=0,0,(F14/E14)*100)</f>
        <v>84.822735363576157</v>
      </c>
    </row>
    <row r="15" spans="1:8" x14ac:dyDescent="0.2">
      <c r="A15" s="6" t="s">
        <v>26</v>
      </c>
      <c r="B15" s="4" t="s">
        <v>27</v>
      </c>
      <c r="C15" s="5">
        <v>12577400</v>
      </c>
      <c r="D15" s="5">
        <v>15566251.640000001</v>
      </c>
      <c r="E15" s="5">
        <v>11892451.640000001</v>
      </c>
      <c r="F15" s="5">
        <v>11567950</v>
      </c>
      <c r="G15" s="5">
        <f>D15-F15</f>
        <v>3998301.6400000006</v>
      </c>
      <c r="H15" s="5">
        <f>IF(E15=0,0,(F15/E15)*100)</f>
        <v>97.27136464521287</v>
      </c>
    </row>
    <row r="16" spans="1:8" x14ac:dyDescent="0.2">
      <c r="A16" s="4" t="s">
        <v>28</v>
      </c>
      <c r="B16" s="4"/>
      <c r="C16" s="5">
        <v>250893200</v>
      </c>
      <c r="D16" s="5">
        <v>262429320.39999998</v>
      </c>
      <c r="E16" s="5">
        <v>154333680.39999998</v>
      </c>
      <c r="F16" s="5">
        <v>137924963.19</v>
      </c>
      <c r="G16" s="5">
        <f>D16-F16</f>
        <v>124504357.20999998</v>
      </c>
      <c r="H16" s="5">
        <f>IF(E16=0,0,(F16/E16)*100)</f>
        <v>89.368025717087747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2020-07-17T06:12:52Z</dcterms:created>
  <dcterms:modified xsi:type="dcterms:W3CDTF">2020-07-17T06:15:22Z</dcterms:modified>
</cp:coreProperties>
</file>