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3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62" i="1" l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<sst xmlns="http://schemas.openxmlformats.org/spreadsheetml/2006/main" count="121" uniqueCount="119">
  <si>
    <t>Аналіз виконання плану по доходах</t>
  </si>
  <si>
    <t>На 31.07.2020</t>
  </si>
  <si>
    <t>грн.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</si>
  <si>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</si>
  <si>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</si>
  <si>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</si>
  <si>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</si>
  <si>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</si>
  <si>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</si>
  <si>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</si>
  <si>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</si>
  <si>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</si>
  <si>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</si>
  <si>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</si>
  <si>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</si>
  <si>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</si>
  <si>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</si>
  <si>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</si>
  <si>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</si>
  <si>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11020200</t>
  </si>
  <si>
    <t>Податок на прибуток підприємств та фінансових установ комунальної власності 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</si>
  <si>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</si>
  <si>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</si>
  <si>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</si>
  <si>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</si>
  <si>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13030100</t>
  </si>
  <si>
    <t>Рентна плата за користування надрами для видобування корисних копалин загальнодержавного значення </t>
  </si>
  <si>
    <t>13030200</t>
  </si>
  <si>
    <t>Рентна плата за користування надрами для видобування корисних копалин місцевого значення </t>
  </si>
  <si>
    <t>13030800</t>
  </si>
  <si>
    <t>Рентна плата за користування надрами для видобування природного газу </t>
  </si>
  <si>
    <t>14021900</t>
  </si>
  <si>
    <t>Пальне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</si>
  <si>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</si>
  <si>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</si>
  <si>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</si>
  <si>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</si>
  <si>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</si>
  <si>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</si>
  <si>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</si>
  <si>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</si>
  <si>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</si>
  <si>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</si>
  <si>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</si>
  <si>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</si>
  <si>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</si>
  <si>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</si>
  <si>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</si>
  <si>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</si>
  <si>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</si>
  <si>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</si>
  <si>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</si>
  <si>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18011000</t>
  </si>
  <si>
    <t>Транспортний податок з фізичних осіб </t>
  </si>
  <si>
    <t>18011100</t>
  </si>
  <si>
    <t>Транспортний податок з юридичних осіб </t>
  </si>
  <si>
    <t>18020100</t>
  </si>
  <si>
    <t>Збір за місця для паркування транспортних засобів, сплачений юридичними особами </t>
  </si>
  <si>
    <t>18030200</t>
  </si>
  <si>
    <t>Туристичний збір, сплачений фізичними особами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</si>
  <si>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</si>
  <si>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</si>
  <si>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</si>
  <si>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</si>
  <si>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</si>
  <si>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</si>
  <si>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</si>
  <si>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</si>
  <si>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</si>
  <si>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</si>
  <si>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</si>
  <si>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</si>
  <si>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</si>
  <si>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</si>
  <si>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</si>
  <si>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</si>
  <si>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</si>
  <si>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 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</si>
  <si>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</si>
  <si>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</si>
  <si>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</si>
  <si>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</si>
  <si>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</si>
  <si>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</si>
  <si>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22090200</t>
  </si>
  <si>
    <t>Державне мито, не віднесене до інших категорій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</si>
  <si>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</si>
  <si>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</si>
  <si>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24060300</t>
  </si>
  <si>
    <t>Інші надходження  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</si>
  <si>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</si>
  <si>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</si>
  <si>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</si>
  <si>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</si>
  <si>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41020100</t>
  </si>
  <si>
    <t>Базова дотація </t>
  </si>
  <si>
    <t>41033900</t>
  </si>
  <si>
    <t>Освітня субвенція з державного бюджету місцевим бюджетам </t>
  </si>
  <si>
    <t>41034200</t>
  </si>
  <si>
    <t>Медична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</si>
  <si>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</si>
  <si>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</si>
  <si>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</si>
  <si>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</si>
  <si>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</si>
  <si>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</si>
  <si>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</si>
  <si>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</si>
  <si>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</si>
  <si>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</si>
  <si>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41052200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</si>
  <si>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відповідної субвенції з державного бюджету</t>
  </si>
  <si>
    <t>41053900</t>
  </si>
  <si>
    <t>Інші субвенції з місцевого бюджету</t>
  </si>
  <si>
    <t>41054000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</si>
  <si>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</si>
  <si>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 xml:space="preserve"> </t>
  </si>
  <si>
    <t xml:space="preserve">Усього ( без урахування трансфертів)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</si>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</sst>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3"/>
  <sheetViews>
    <sheetView tabSelected="1" workbookViewId="0"/>
  </sheetViews>
  <sheetFormatPr defaultRowHeight="12.75" x14ac:dyDescent="0.2"/>
  <cols>
    <col min="1" max="1" width="12.28515625" customWidth="1"/>
    <col min="2" max="2" width="50.7109375" customWidth="1"/>
    <col min="3" max="5" width="13.85546875" customWidth="1"/>
    <col min="6" max="6" width="12.42578125" bestFit="1" customWidth="1"/>
    <col min="7" max="7" width="10.140625" bestFit="1" customWidth="1"/>
    <col min="8" max="8" width="9.5703125" bestFit="1" customWidth="1"/>
  </cols>
  <sheetData>
    <row r="2" spans="1:8" x14ac:dyDescent="0.2">
      <c r="A2" s="1"/>
      <c r="B2" s="1"/>
      <c r="C2" s="1"/>
      <c r="D2" s="1"/>
      <c r="E2" s="1"/>
      <c r="F2" s="1"/>
      <c r="G2" s="1"/>
      <c r="H2" s="1"/>
    </row>
    <row r="3" spans="1:8" ht="23.25" x14ac:dyDescent="0.35">
      <c r="A3" s="2" t="s">
        <v>0</v>
      </c>
      <c r="B3" s="3"/>
      <c r="C3" s="3"/>
      <c r="D3" s="3"/>
      <c r="E3" s="3"/>
      <c r="F3" s="3"/>
      <c r="G3" s="3"/>
      <c r="H3" s="3"/>
    </row>
    <row r="4" spans="1:8" x14ac:dyDescent="0.2">
      <c r="A4" s="1"/>
      <c r="B4" s="1"/>
      <c r="C4" s="1"/>
      <c r="D4" s="1"/>
      <c r="E4" s="1"/>
      <c r="F4" s="1"/>
      <c r="G4" s="1"/>
      <c r="H4" s="1"/>
    </row>
    <row r="5" spans="1:8" ht="18.75" x14ac:dyDescent="0.2">
      <c r="A5" s="5" t="s">
        <v>1</v>
      </c>
      <c r="B5" s="6"/>
      <c r="C5" s="6"/>
      <c r="D5" s="6"/>
      <c r="E5" s="6"/>
      <c r="F5" s="6"/>
      <c r="G5" s="6"/>
      <c r="H5" s="6"/>
    </row>
    <row r="6" spans="1:8" x14ac:dyDescent="0.2">
      <c r="A6" s="7"/>
      <c r="B6" s="7"/>
      <c r="C6" s="4"/>
      <c r="D6" s="7"/>
      <c r="E6" s="7"/>
      <c r="F6" s="7"/>
      <c r="G6" s="7"/>
      <c r="H6" s="7" t="s">
        <v>2</v>
      </c>
    </row>
    <row r="7" spans="1:8" ht="28.5" customHeight="1" x14ac:dyDescent="0.2">
      <c r="A7" s="8" t="s">
        <v>3</v>
      </c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</row>
    <row r="8" spans="1:8" ht="38.25" x14ac:dyDescent="0.2">
      <c r="A8" s="9" t="s">
        <v>11</v>
      </c>
      <c r="B8" s="10" t="s">
        <v>12</v>
      </c>
      <c r="C8" s="11">
        <v>50770000</v>
      </c>
      <c r="D8" s="11">
        <v>51563000</v>
      </c>
      <c r="E8" s="11">
        <v>27993600</v>
      </c>
      <c r="F8" s="11">
        <v>27992826.789999999</v>
      </c>
      <c r="G8" s="11">
        <f>F8-E8</f>
        <v>-773.21000000089407</v>
      </c>
      <c r="H8" s="11">
        <f>IF(E8=0,0,F8/E8*100)</f>
        <v>99.997237904378139</v>
      </c>
    </row>
    <row r="9" spans="1:8" ht="63.75" x14ac:dyDescent="0.2">
      <c r="A9" s="9" t="s">
        <v>13</v>
      </c>
      <c r="B9" s="10" t="s">
        <v>14</v>
      </c>
      <c r="C9" s="11">
        <v>2700000</v>
      </c>
      <c r="D9" s="11">
        <v>2870300</v>
      </c>
      <c r="E9" s="11">
        <v>1630300</v>
      </c>
      <c r="F9" s="11">
        <v>1809359.74</v>
      </c>
      <c r="G9" s="11">
        <f>F9-E9</f>
        <v>179059.74</v>
      </c>
      <c r="H9" s="11">
        <f>IF(E9=0,0,F9/E9*100)</f>
        <v>110.98323866772985</v>
      </c>
    </row>
    <row r="10" spans="1:8" ht="38.25" x14ac:dyDescent="0.2">
      <c r="A10" s="9" t="s">
        <v>15</v>
      </c>
      <c r="B10" s="10" t="s">
        <v>16</v>
      </c>
      <c r="C10" s="11">
        <v>1400000</v>
      </c>
      <c r="D10" s="11">
        <v>1565000</v>
      </c>
      <c r="E10" s="11">
        <v>557000</v>
      </c>
      <c r="F10" s="11">
        <v>671731.45</v>
      </c>
      <c r="G10" s="11">
        <f>F10-E10</f>
        <v>114731.44999999995</v>
      </c>
      <c r="H10" s="11">
        <f>IF(E10=0,0,F10/E10*100)</f>
        <v>120.59810592459603</v>
      </c>
    </row>
    <row r="11" spans="1:8" ht="38.25" x14ac:dyDescent="0.2">
      <c r="A11" s="9" t="s">
        <v>17</v>
      </c>
      <c r="B11" s="10" t="s">
        <v>18</v>
      </c>
      <c r="C11" s="11">
        <v>610000</v>
      </c>
      <c r="D11" s="11">
        <v>610000</v>
      </c>
      <c r="E11" s="11">
        <v>412000</v>
      </c>
      <c r="F11" s="11">
        <v>538493.23</v>
      </c>
      <c r="G11" s="11">
        <f>F11-E11</f>
        <v>126493.22999999998</v>
      </c>
      <c r="H11" s="11">
        <f>IF(E11=0,0,F11/E11*100)</f>
        <v>130.70224029126214</v>
      </c>
    </row>
    <row r="12" spans="1:8" ht="25.5" x14ac:dyDescent="0.2">
      <c r="A12" s="9" t="s">
        <v>19</v>
      </c>
      <c r="B12" s="10" t="s">
        <v>20</v>
      </c>
      <c r="C12" s="11">
        <v>30000</v>
      </c>
      <c r="D12" s="11">
        <v>30000</v>
      </c>
      <c r="E12" s="11">
        <v>30000</v>
      </c>
      <c r="F12" s="11">
        <v>61830</v>
      </c>
      <c r="G12" s="11">
        <f>F12-E12</f>
        <v>31830</v>
      </c>
      <c r="H12" s="11">
        <f>IF(E12=0,0,F12/E12*100)</f>
        <v>206.1</v>
      </c>
    </row>
    <row r="13" spans="1:8" ht="38.25" x14ac:dyDescent="0.2">
      <c r="A13" s="9" t="s">
        <v>21</v>
      </c>
      <c r="B13" s="10" t="s">
        <v>22</v>
      </c>
      <c r="C13" s="11">
        <v>1800000</v>
      </c>
      <c r="D13" s="11">
        <v>1800000</v>
      </c>
      <c r="E13" s="11">
        <v>862000</v>
      </c>
      <c r="F13" s="11">
        <v>749416.27</v>
      </c>
      <c r="G13" s="11">
        <f>F13-E13</f>
        <v>-112583.72999999998</v>
      </c>
      <c r="H13" s="11">
        <f>IF(E13=0,0,F13/E13*100)</f>
        <v>86.939242459396766</v>
      </c>
    </row>
    <row r="14" spans="1:8" ht="51" x14ac:dyDescent="0.2">
      <c r="A14" s="9" t="s">
        <v>23</v>
      </c>
      <c r="B14" s="10" t="s">
        <v>24</v>
      </c>
      <c r="C14" s="11">
        <v>350000</v>
      </c>
      <c r="D14" s="11">
        <v>350000</v>
      </c>
      <c r="E14" s="11">
        <v>200000</v>
      </c>
      <c r="F14" s="11">
        <v>278175.76</v>
      </c>
      <c r="G14" s="11">
        <f>F14-E14</f>
        <v>78175.760000000009</v>
      </c>
      <c r="H14" s="11">
        <f>IF(E14=0,0,F14/E14*100)</f>
        <v>139.08788000000001</v>
      </c>
    </row>
    <row r="15" spans="1:8" ht="25.5" x14ac:dyDescent="0.2">
      <c r="A15" s="9" t="s">
        <v>25</v>
      </c>
      <c r="B15" s="10" t="s">
        <v>26</v>
      </c>
      <c r="C15" s="11">
        <v>0</v>
      </c>
      <c r="D15" s="11">
        <v>0</v>
      </c>
      <c r="E15" s="11">
        <v>0</v>
      </c>
      <c r="F15" s="11">
        <v>3463.82</v>
      </c>
      <c r="G15" s="11">
        <f>F15-E15</f>
        <v>3463.82</v>
      </c>
      <c r="H15" s="11">
        <f>IF(E15=0,0,F15/E15*100)</f>
        <v>0</v>
      </c>
    </row>
    <row r="16" spans="1:8" ht="25.5" x14ac:dyDescent="0.2">
      <c r="A16" s="9" t="s">
        <v>27</v>
      </c>
      <c r="B16" s="10" t="s">
        <v>28</v>
      </c>
      <c r="C16" s="11">
        <v>65000</v>
      </c>
      <c r="D16" s="11">
        <v>65000</v>
      </c>
      <c r="E16" s="11">
        <v>20000</v>
      </c>
      <c r="F16" s="11">
        <v>30089.22</v>
      </c>
      <c r="G16" s="11">
        <f>F16-E16</f>
        <v>10089.220000000001</v>
      </c>
      <c r="H16" s="11">
        <f>IF(E16=0,0,F16/E16*100)</f>
        <v>150.4461</v>
      </c>
    </row>
    <row r="17" spans="1:8" ht="25.5" x14ac:dyDescent="0.2">
      <c r="A17" s="9" t="s">
        <v>29</v>
      </c>
      <c r="B17" s="10" t="s">
        <v>30</v>
      </c>
      <c r="C17" s="11">
        <v>50000</v>
      </c>
      <c r="D17" s="11">
        <v>50000</v>
      </c>
      <c r="E17" s="11">
        <v>29000</v>
      </c>
      <c r="F17" s="11">
        <v>13711.15</v>
      </c>
      <c r="G17" s="11">
        <f>F17-E17</f>
        <v>-15288.85</v>
      </c>
      <c r="H17" s="11">
        <f>IF(E17=0,0,F17/E17*100)</f>
        <v>47.279827586206899</v>
      </c>
    </row>
    <row r="18" spans="1:8" x14ac:dyDescent="0.2">
      <c r="A18" s="9" t="s">
        <v>31</v>
      </c>
      <c r="B18" s="10" t="s">
        <v>32</v>
      </c>
      <c r="C18" s="11">
        <v>430000</v>
      </c>
      <c r="D18" s="11">
        <v>430000</v>
      </c>
      <c r="E18" s="11">
        <v>210000</v>
      </c>
      <c r="F18" s="11">
        <v>225586.39</v>
      </c>
      <c r="G18" s="11">
        <f>F18-E18</f>
        <v>15586.390000000014</v>
      </c>
      <c r="H18" s="11">
        <f>IF(E18=0,0,F18/E18*100)</f>
        <v>107.42209047619049</v>
      </c>
    </row>
    <row r="19" spans="1:8" x14ac:dyDescent="0.2">
      <c r="A19" s="9" t="s">
        <v>33</v>
      </c>
      <c r="B19" s="10" t="s">
        <v>32</v>
      </c>
      <c r="C19" s="11">
        <v>2070000</v>
      </c>
      <c r="D19" s="11">
        <v>2070000</v>
      </c>
      <c r="E19" s="11">
        <v>890000</v>
      </c>
      <c r="F19" s="11">
        <v>779505.33</v>
      </c>
      <c r="G19" s="11">
        <f>F19-E19</f>
        <v>-110494.67000000004</v>
      </c>
      <c r="H19" s="11">
        <f>IF(E19=0,0,F19/E19*100)</f>
        <v>87.584868539325839</v>
      </c>
    </row>
    <row r="20" spans="1:8" ht="25.5" x14ac:dyDescent="0.2">
      <c r="A20" s="9" t="s">
        <v>34</v>
      </c>
      <c r="B20" s="10" t="s">
        <v>35</v>
      </c>
      <c r="C20" s="11">
        <v>2000000</v>
      </c>
      <c r="D20" s="11">
        <v>2025000</v>
      </c>
      <c r="E20" s="11">
        <v>1195000</v>
      </c>
      <c r="F20" s="11">
        <v>1243886.97</v>
      </c>
      <c r="G20" s="11">
        <f>F20-E20</f>
        <v>48886.969999999972</v>
      </c>
      <c r="H20" s="11">
        <f>IF(E20=0,0,F20/E20*100)</f>
        <v>104.09095983263599</v>
      </c>
    </row>
    <row r="21" spans="1:8" ht="38.25" x14ac:dyDescent="0.2">
      <c r="A21" s="9" t="s">
        <v>36</v>
      </c>
      <c r="B21" s="10" t="s">
        <v>37</v>
      </c>
      <c r="C21" s="11">
        <v>11200</v>
      </c>
      <c r="D21" s="11">
        <v>11200</v>
      </c>
      <c r="E21" s="11">
        <v>7600</v>
      </c>
      <c r="F21" s="11">
        <v>15702.48</v>
      </c>
      <c r="G21" s="11">
        <f>F21-E21</f>
        <v>8102.48</v>
      </c>
      <c r="H21" s="11">
        <f>IF(E21=0,0,F21/E21*100)</f>
        <v>206.6115789473684</v>
      </c>
    </row>
    <row r="22" spans="1:8" ht="38.25" x14ac:dyDescent="0.2">
      <c r="A22" s="9" t="s">
        <v>38</v>
      </c>
      <c r="B22" s="10" t="s">
        <v>39</v>
      </c>
      <c r="C22" s="11">
        <v>380000</v>
      </c>
      <c r="D22" s="11">
        <v>380000</v>
      </c>
      <c r="E22" s="11">
        <v>224500</v>
      </c>
      <c r="F22" s="11">
        <v>213591.99</v>
      </c>
      <c r="G22" s="11">
        <f>F22-E22</f>
        <v>-10908.010000000009</v>
      </c>
      <c r="H22" s="11">
        <f>IF(E22=0,0,F22/E22*100)</f>
        <v>95.141198218262801</v>
      </c>
    </row>
    <row r="23" spans="1:8" ht="38.25" x14ac:dyDescent="0.2">
      <c r="A23" s="9" t="s">
        <v>40</v>
      </c>
      <c r="B23" s="10" t="s">
        <v>41</v>
      </c>
      <c r="C23" s="11">
        <v>500000</v>
      </c>
      <c r="D23" s="11">
        <v>536000</v>
      </c>
      <c r="E23" s="11">
        <v>284000</v>
      </c>
      <c r="F23" s="11">
        <v>300486.65999999997</v>
      </c>
      <c r="G23" s="11">
        <f>F23-E23</f>
        <v>16486.659999999974</v>
      </c>
      <c r="H23" s="11">
        <f>IF(E23=0,0,F23/E23*100)</f>
        <v>105.80516197183098</v>
      </c>
    </row>
    <row r="24" spans="1:8" ht="38.25" x14ac:dyDescent="0.2">
      <c r="A24" s="9" t="s">
        <v>42</v>
      </c>
      <c r="B24" s="10" t="s">
        <v>43</v>
      </c>
      <c r="C24" s="11">
        <v>385000</v>
      </c>
      <c r="D24" s="11">
        <v>455000</v>
      </c>
      <c r="E24" s="11">
        <v>334000</v>
      </c>
      <c r="F24" s="11">
        <v>466636.28</v>
      </c>
      <c r="G24" s="11">
        <f>F24-E24</f>
        <v>132636.28000000003</v>
      </c>
      <c r="H24" s="11">
        <f>IF(E24=0,0,F24/E24*100)</f>
        <v>139.71146107784432</v>
      </c>
    </row>
    <row r="25" spans="1:8" x14ac:dyDescent="0.2">
      <c r="A25" s="9" t="s">
        <v>44</v>
      </c>
      <c r="B25" s="10" t="s">
        <v>45</v>
      </c>
      <c r="C25" s="11">
        <v>4176000</v>
      </c>
      <c r="D25" s="11">
        <v>4611000</v>
      </c>
      <c r="E25" s="11">
        <v>2817400</v>
      </c>
      <c r="F25" s="11">
        <v>3143468.83</v>
      </c>
      <c r="G25" s="11">
        <f>F25-E25</f>
        <v>326068.83000000007</v>
      </c>
      <c r="H25" s="11">
        <f>IF(E25=0,0,F25/E25*100)</f>
        <v>111.57339497408958</v>
      </c>
    </row>
    <row r="26" spans="1:8" x14ac:dyDescent="0.2">
      <c r="A26" s="9" t="s">
        <v>46</v>
      </c>
      <c r="B26" s="10" t="s">
        <v>47</v>
      </c>
      <c r="C26" s="11">
        <v>1713100</v>
      </c>
      <c r="D26" s="11">
        <v>1713100</v>
      </c>
      <c r="E26" s="11">
        <v>995770</v>
      </c>
      <c r="F26" s="11">
        <v>991058.94</v>
      </c>
      <c r="G26" s="11">
        <f>F26-E26</f>
        <v>-4711.0600000000559</v>
      </c>
      <c r="H26" s="11">
        <f>IF(E26=0,0,F26/E26*100)</f>
        <v>99.526892756359402</v>
      </c>
    </row>
    <row r="27" spans="1:8" x14ac:dyDescent="0.2">
      <c r="A27" s="9" t="s">
        <v>48</v>
      </c>
      <c r="B27" s="10" t="s">
        <v>49</v>
      </c>
      <c r="C27" s="11">
        <v>3404700</v>
      </c>
      <c r="D27" s="11">
        <v>3404700</v>
      </c>
      <c r="E27" s="11">
        <v>1823360</v>
      </c>
      <c r="F27" s="11">
        <v>1801599.24</v>
      </c>
      <c r="G27" s="11">
        <f>F27-E27</f>
        <v>-21760.760000000009</v>
      </c>
      <c r="H27" s="11">
        <f>IF(E27=0,0,F27/E27*100)</f>
        <v>98.806557125307123</v>
      </c>
    </row>
    <row r="28" spans="1:8" x14ac:dyDescent="0.2">
      <c r="A28" s="9" t="s">
        <v>50</v>
      </c>
      <c r="B28" s="10" t="s">
        <v>51</v>
      </c>
      <c r="C28" s="11">
        <v>1370400</v>
      </c>
      <c r="D28" s="11">
        <v>1370400</v>
      </c>
      <c r="E28" s="11">
        <v>706600</v>
      </c>
      <c r="F28" s="11">
        <v>776706.55</v>
      </c>
      <c r="G28" s="11">
        <f>F28-E28</f>
        <v>70106.550000000047</v>
      </c>
      <c r="H28" s="11">
        <f>IF(E28=0,0,F28/E28*100)</f>
        <v>109.92167421454855</v>
      </c>
    </row>
    <row r="29" spans="1:8" x14ac:dyDescent="0.2">
      <c r="A29" s="9" t="s">
        <v>52</v>
      </c>
      <c r="B29" s="10" t="s">
        <v>53</v>
      </c>
      <c r="C29" s="11">
        <v>6250</v>
      </c>
      <c r="D29" s="11">
        <v>6250</v>
      </c>
      <c r="E29" s="11">
        <v>6250</v>
      </c>
      <c r="F29" s="11">
        <v>8333.39</v>
      </c>
      <c r="G29" s="11">
        <f>F29-E29</f>
        <v>2083.3899999999994</v>
      </c>
      <c r="H29" s="11">
        <f>IF(E29=0,0,F29/E29*100)</f>
        <v>133.33423999999999</v>
      </c>
    </row>
    <row r="30" spans="1:8" x14ac:dyDescent="0.2">
      <c r="A30" s="9" t="s">
        <v>54</v>
      </c>
      <c r="B30" s="10" t="s">
        <v>55</v>
      </c>
      <c r="C30" s="11">
        <v>6250</v>
      </c>
      <c r="D30" s="11">
        <v>6250</v>
      </c>
      <c r="E30" s="11">
        <v>6250</v>
      </c>
      <c r="F30" s="11">
        <v>56500</v>
      </c>
      <c r="G30" s="11">
        <f>F30-E30</f>
        <v>50250</v>
      </c>
      <c r="H30" s="11">
        <f>IF(E30=0,0,F30/E30*100)</f>
        <v>903.99999999999989</v>
      </c>
    </row>
    <row r="31" spans="1:8" ht="25.5" x14ac:dyDescent="0.2">
      <c r="A31" s="9" t="s">
        <v>56</v>
      </c>
      <c r="B31" s="10" t="s">
        <v>57</v>
      </c>
      <c r="C31" s="11">
        <v>370000</v>
      </c>
      <c r="D31" s="11">
        <v>370000</v>
      </c>
      <c r="E31" s="11">
        <v>215000</v>
      </c>
      <c r="F31" s="11">
        <v>128855</v>
      </c>
      <c r="G31" s="11">
        <f>F31-E31</f>
        <v>-86145</v>
      </c>
      <c r="H31" s="11">
        <f>IF(E31=0,0,F31/E31*100)</f>
        <v>59.932558139534883</v>
      </c>
    </row>
    <row r="32" spans="1:8" x14ac:dyDescent="0.2">
      <c r="A32" s="9" t="s">
        <v>58</v>
      </c>
      <c r="B32" s="10" t="s">
        <v>59</v>
      </c>
      <c r="C32" s="11">
        <v>3000</v>
      </c>
      <c r="D32" s="11">
        <v>3000</v>
      </c>
      <c r="E32" s="11">
        <v>1600</v>
      </c>
      <c r="F32" s="11">
        <v>2421</v>
      </c>
      <c r="G32" s="11">
        <f>F32-E32</f>
        <v>821</v>
      </c>
      <c r="H32" s="11">
        <f>IF(E32=0,0,F32/E32*100)</f>
        <v>151.3125</v>
      </c>
    </row>
    <row r="33" spans="1:8" x14ac:dyDescent="0.2">
      <c r="A33" s="9" t="s">
        <v>60</v>
      </c>
      <c r="B33" s="10" t="s">
        <v>61</v>
      </c>
      <c r="C33" s="11">
        <v>2200000</v>
      </c>
      <c r="D33" s="11">
        <v>2200000</v>
      </c>
      <c r="E33" s="11">
        <v>1190000</v>
      </c>
      <c r="F33" s="11">
        <v>1193431.96</v>
      </c>
      <c r="G33" s="11">
        <f>F33-E33</f>
        <v>3431.9599999999627</v>
      </c>
      <c r="H33" s="11">
        <f>IF(E33=0,0,F33/E33*100)</f>
        <v>100.2884</v>
      </c>
    </row>
    <row r="34" spans="1:8" x14ac:dyDescent="0.2">
      <c r="A34" s="9" t="s">
        <v>62</v>
      </c>
      <c r="B34" s="10" t="s">
        <v>63</v>
      </c>
      <c r="C34" s="11">
        <v>10081600</v>
      </c>
      <c r="D34" s="11">
        <v>10501600</v>
      </c>
      <c r="E34" s="11">
        <v>5664000</v>
      </c>
      <c r="F34" s="11">
        <v>5672704.2000000002</v>
      </c>
      <c r="G34" s="11">
        <f>F34-E34</f>
        <v>8704.2000000001863</v>
      </c>
      <c r="H34" s="11">
        <f>IF(E34=0,0,F34/E34*100)</f>
        <v>100.15367584745762</v>
      </c>
    </row>
    <row r="35" spans="1:8" ht="51" x14ac:dyDescent="0.2">
      <c r="A35" s="9" t="s">
        <v>64</v>
      </c>
      <c r="B35" s="10" t="s">
        <v>65</v>
      </c>
      <c r="C35" s="11">
        <v>650000</v>
      </c>
      <c r="D35" s="11">
        <v>650000</v>
      </c>
      <c r="E35" s="11">
        <v>300000</v>
      </c>
      <c r="F35" s="11">
        <v>352808.04</v>
      </c>
      <c r="G35" s="11">
        <f>F35-E35</f>
        <v>52808.039999999979</v>
      </c>
      <c r="H35" s="11">
        <f>IF(E35=0,0,F35/E35*100)</f>
        <v>117.60268000000001</v>
      </c>
    </row>
    <row r="36" spans="1:8" ht="38.25" x14ac:dyDescent="0.2">
      <c r="A36" s="9" t="s">
        <v>66</v>
      </c>
      <c r="B36" s="10" t="s">
        <v>67</v>
      </c>
      <c r="C36" s="11">
        <v>10000</v>
      </c>
      <c r="D36" s="11">
        <v>10000</v>
      </c>
      <c r="E36" s="11">
        <v>6000</v>
      </c>
      <c r="F36" s="11">
        <v>23928</v>
      </c>
      <c r="G36" s="11">
        <f>F36-E36</f>
        <v>17928</v>
      </c>
      <c r="H36" s="11">
        <f>IF(E36=0,0,F36/E36*100)</f>
        <v>398.8</v>
      </c>
    </row>
    <row r="37" spans="1:8" x14ac:dyDescent="0.2">
      <c r="A37" s="9" t="s">
        <v>68</v>
      </c>
      <c r="B37" s="10" t="s">
        <v>69</v>
      </c>
      <c r="C37" s="11">
        <v>50600</v>
      </c>
      <c r="D37" s="11">
        <v>50600</v>
      </c>
      <c r="E37" s="11">
        <v>37100</v>
      </c>
      <c r="F37" s="11">
        <v>16176</v>
      </c>
      <c r="G37" s="11">
        <f>F37-E37</f>
        <v>-20924</v>
      </c>
      <c r="H37" s="11">
        <f>IF(E37=0,0,F37/E37*100)</f>
        <v>43.601078167115901</v>
      </c>
    </row>
    <row r="38" spans="1:8" ht="38.25" x14ac:dyDescent="0.2">
      <c r="A38" s="9" t="s">
        <v>70</v>
      </c>
      <c r="B38" s="10" t="s">
        <v>71</v>
      </c>
      <c r="C38" s="11">
        <v>60000</v>
      </c>
      <c r="D38" s="11">
        <v>60000</v>
      </c>
      <c r="E38" s="11">
        <v>60000</v>
      </c>
      <c r="F38" s="11">
        <v>91590.96</v>
      </c>
      <c r="G38" s="11">
        <f>F38-E38</f>
        <v>31590.960000000006</v>
      </c>
      <c r="H38" s="11">
        <f>IF(E38=0,0,F38/E38*100)</f>
        <v>152.65160000000003</v>
      </c>
    </row>
    <row r="39" spans="1:8" ht="38.25" x14ac:dyDescent="0.2">
      <c r="A39" s="9" t="s">
        <v>72</v>
      </c>
      <c r="B39" s="10" t="s">
        <v>73</v>
      </c>
      <c r="C39" s="11">
        <v>90000</v>
      </c>
      <c r="D39" s="11">
        <v>90000</v>
      </c>
      <c r="E39" s="11">
        <v>52500</v>
      </c>
      <c r="F39" s="11">
        <v>70491.81</v>
      </c>
      <c r="G39" s="11">
        <f>F39-E39</f>
        <v>17991.809999999998</v>
      </c>
      <c r="H39" s="11">
        <f>IF(E39=0,0,F39/E39*100)</f>
        <v>134.27011428571427</v>
      </c>
    </row>
    <row r="40" spans="1:8" x14ac:dyDescent="0.2">
      <c r="A40" s="9" t="s">
        <v>74</v>
      </c>
      <c r="B40" s="10" t="s">
        <v>75</v>
      </c>
      <c r="C40" s="11">
        <v>2534000</v>
      </c>
      <c r="D40" s="11">
        <v>2834000</v>
      </c>
      <c r="E40" s="11">
        <v>1534000</v>
      </c>
      <c r="F40" s="11">
        <v>1145895.08</v>
      </c>
      <c r="G40" s="11">
        <f>F40-E40</f>
        <v>-388104.91999999993</v>
      </c>
      <c r="H40" s="11">
        <f>IF(E40=0,0,F40/E40*100)</f>
        <v>74.699809647979137</v>
      </c>
    </row>
    <row r="41" spans="1:8" ht="25.5" x14ac:dyDescent="0.2">
      <c r="A41" s="9" t="s">
        <v>76</v>
      </c>
      <c r="B41" s="10" t="s">
        <v>77</v>
      </c>
      <c r="C41" s="11">
        <v>310000</v>
      </c>
      <c r="D41" s="11">
        <v>371000</v>
      </c>
      <c r="E41" s="11">
        <v>246000</v>
      </c>
      <c r="F41" s="11">
        <v>287530</v>
      </c>
      <c r="G41" s="11">
        <f>F41-E41</f>
        <v>41530</v>
      </c>
      <c r="H41" s="11">
        <f>IF(E41=0,0,F41/E41*100)</f>
        <v>116.8821138211382</v>
      </c>
    </row>
    <row r="42" spans="1:8" ht="63.75" x14ac:dyDescent="0.2">
      <c r="A42" s="9" t="s">
        <v>78</v>
      </c>
      <c r="B42" s="10" t="s">
        <v>79</v>
      </c>
      <c r="C42" s="11">
        <v>10000</v>
      </c>
      <c r="D42" s="11">
        <v>10000</v>
      </c>
      <c r="E42" s="11">
        <v>5000</v>
      </c>
      <c r="F42" s="11">
        <v>2100</v>
      </c>
      <c r="G42" s="11">
        <f>F42-E42</f>
        <v>-2900</v>
      </c>
      <c r="H42" s="11">
        <f>IF(E42=0,0,F42/E42*100)</f>
        <v>42</v>
      </c>
    </row>
    <row r="43" spans="1:8" ht="38.25" x14ac:dyDescent="0.2">
      <c r="A43" s="9" t="s">
        <v>80</v>
      </c>
      <c r="B43" s="10" t="s">
        <v>81</v>
      </c>
      <c r="C43" s="11">
        <v>325700</v>
      </c>
      <c r="D43" s="11">
        <v>325700</v>
      </c>
      <c r="E43" s="11">
        <v>189200</v>
      </c>
      <c r="F43" s="11">
        <v>225303.17</v>
      </c>
      <c r="G43" s="11">
        <f>F43-E43</f>
        <v>36103.170000000013</v>
      </c>
      <c r="H43" s="11">
        <f>IF(E43=0,0,F43/E43*100)</f>
        <v>119.08201374207188</v>
      </c>
    </row>
    <row r="44" spans="1:8" ht="38.25" x14ac:dyDescent="0.2">
      <c r="A44" s="9" t="s">
        <v>82</v>
      </c>
      <c r="B44" s="10" t="s">
        <v>83</v>
      </c>
      <c r="C44" s="11">
        <v>20000</v>
      </c>
      <c r="D44" s="11">
        <v>20000</v>
      </c>
      <c r="E44" s="11">
        <v>16000</v>
      </c>
      <c r="F44" s="11">
        <v>5971.54</v>
      </c>
      <c r="G44" s="11">
        <f>F44-E44</f>
        <v>-10028.459999999999</v>
      </c>
      <c r="H44" s="11">
        <f>IF(E44=0,0,F44/E44*100)</f>
        <v>37.322125</v>
      </c>
    </row>
    <row r="45" spans="1:8" x14ac:dyDescent="0.2">
      <c r="A45" s="9" t="s">
        <v>84</v>
      </c>
      <c r="B45" s="10" t="s">
        <v>85</v>
      </c>
      <c r="C45" s="11">
        <v>4200</v>
      </c>
      <c r="D45" s="11">
        <v>4200</v>
      </c>
      <c r="E45" s="11">
        <v>3150</v>
      </c>
      <c r="F45" s="11">
        <v>1664.35</v>
      </c>
      <c r="G45" s="11">
        <f>F45-E45</f>
        <v>-1485.65</v>
      </c>
      <c r="H45" s="11">
        <f>IF(E45=0,0,F45/E45*100)</f>
        <v>52.836507936507935</v>
      </c>
    </row>
    <row r="46" spans="1:8" ht="38.25" x14ac:dyDescent="0.2">
      <c r="A46" s="9" t="s">
        <v>86</v>
      </c>
      <c r="B46" s="10" t="s">
        <v>87</v>
      </c>
      <c r="C46" s="11">
        <v>23000</v>
      </c>
      <c r="D46" s="11">
        <v>23000</v>
      </c>
      <c r="E46" s="11">
        <v>14400</v>
      </c>
      <c r="F46" s="11">
        <v>7574.18</v>
      </c>
      <c r="G46" s="11">
        <f>F46-E46</f>
        <v>-6825.82</v>
      </c>
      <c r="H46" s="11">
        <f>IF(E46=0,0,F46/E46*100)</f>
        <v>52.598472222222227</v>
      </c>
    </row>
    <row r="47" spans="1:8" x14ac:dyDescent="0.2">
      <c r="A47" s="9" t="s">
        <v>88</v>
      </c>
      <c r="B47" s="10" t="s">
        <v>89</v>
      </c>
      <c r="C47" s="11">
        <v>30000</v>
      </c>
      <c r="D47" s="11">
        <v>30000</v>
      </c>
      <c r="E47" s="11">
        <v>17500</v>
      </c>
      <c r="F47" s="11">
        <v>26545.37</v>
      </c>
      <c r="G47" s="11">
        <f>F47-E47</f>
        <v>9045.369999999999</v>
      </c>
      <c r="H47" s="11">
        <f>IF(E47=0,0,F47/E47*100)</f>
        <v>151.68782857142858</v>
      </c>
    </row>
    <row r="48" spans="1:8" ht="63.75" x14ac:dyDescent="0.2">
      <c r="A48" s="9" t="s">
        <v>90</v>
      </c>
      <c r="B48" s="10" t="s">
        <v>91</v>
      </c>
      <c r="C48" s="11">
        <v>0</v>
      </c>
      <c r="D48" s="11">
        <v>0</v>
      </c>
      <c r="E48" s="11">
        <v>0</v>
      </c>
      <c r="F48" s="11">
        <v>1465.94</v>
      </c>
      <c r="G48" s="11">
        <f>F48-E48</f>
        <v>1465.94</v>
      </c>
      <c r="H48" s="11">
        <f>IF(E48=0,0,F48/E48*100)</f>
        <v>0</v>
      </c>
    </row>
    <row r="49" spans="1:8" ht="51" x14ac:dyDescent="0.2">
      <c r="A49" s="9" t="s">
        <v>92</v>
      </c>
      <c r="B49" s="10" t="s">
        <v>93</v>
      </c>
      <c r="C49" s="11">
        <v>0</v>
      </c>
      <c r="D49" s="11">
        <v>0</v>
      </c>
      <c r="E49" s="11">
        <v>0</v>
      </c>
      <c r="F49" s="11">
        <v>1000</v>
      </c>
      <c r="G49" s="11">
        <f>F49-E49</f>
        <v>1000</v>
      </c>
      <c r="H49" s="11">
        <f>IF(E49=0,0,F49/E49*100)</f>
        <v>0</v>
      </c>
    </row>
    <row r="50" spans="1:8" x14ac:dyDescent="0.2">
      <c r="A50" s="9" t="s">
        <v>94</v>
      </c>
      <c r="B50" s="10" t="s">
        <v>95</v>
      </c>
      <c r="C50" s="11">
        <v>35925900</v>
      </c>
      <c r="D50" s="11">
        <v>35925900</v>
      </c>
      <c r="E50" s="11">
        <v>20956600</v>
      </c>
      <c r="F50" s="11">
        <v>20956600</v>
      </c>
      <c r="G50" s="11">
        <f>F50-E50</f>
        <v>0</v>
      </c>
      <c r="H50" s="11">
        <f>IF(E50=0,0,F50/E50*100)</f>
        <v>100</v>
      </c>
    </row>
    <row r="51" spans="1:8" ht="25.5" x14ac:dyDescent="0.2">
      <c r="A51" s="9" t="s">
        <v>96</v>
      </c>
      <c r="B51" s="10" t="s">
        <v>97</v>
      </c>
      <c r="C51" s="11">
        <v>105112200</v>
      </c>
      <c r="D51" s="11">
        <v>112736600</v>
      </c>
      <c r="E51" s="11">
        <v>70214000</v>
      </c>
      <c r="F51" s="11">
        <v>70214000</v>
      </c>
      <c r="G51" s="11">
        <f>F51-E51</f>
        <v>0</v>
      </c>
      <c r="H51" s="11">
        <f>IF(E51=0,0,F51/E51*100)</f>
        <v>100</v>
      </c>
    </row>
    <row r="52" spans="1:8" ht="25.5" x14ac:dyDescent="0.2">
      <c r="A52" s="9" t="s">
        <v>98</v>
      </c>
      <c r="B52" s="10" t="s">
        <v>99</v>
      </c>
      <c r="C52" s="11">
        <v>6740400</v>
      </c>
      <c r="D52" s="11">
        <v>6740400</v>
      </c>
      <c r="E52" s="11">
        <v>6740400</v>
      </c>
      <c r="F52" s="11">
        <v>6740400</v>
      </c>
      <c r="G52" s="11">
        <f>F52-E52</f>
        <v>0</v>
      </c>
      <c r="H52" s="11">
        <f>IF(E52=0,0,F52/E52*100)</f>
        <v>100</v>
      </c>
    </row>
    <row r="53" spans="1:8" ht="51" x14ac:dyDescent="0.2">
      <c r="A53" s="9" t="s">
        <v>100</v>
      </c>
      <c r="B53" s="10" t="s">
        <v>101</v>
      </c>
      <c r="C53" s="11">
        <v>8601200</v>
      </c>
      <c r="D53" s="11">
        <v>8601200</v>
      </c>
      <c r="E53" s="11">
        <v>5014800</v>
      </c>
      <c r="F53" s="11">
        <v>5014800</v>
      </c>
      <c r="G53" s="11">
        <f>F53-E53</f>
        <v>0</v>
      </c>
      <c r="H53" s="11">
        <f>IF(E53=0,0,F53/E53*100)</f>
        <v>100</v>
      </c>
    </row>
    <row r="54" spans="1:8" ht="38.25" x14ac:dyDescent="0.2">
      <c r="A54" s="9" t="s">
        <v>102</v>
      </c>
      <c r="B54" s="10" t="s">
        <v>103</v>
      </c>
      <c r="C54" s="11">
        <v>1894100</v>
      </c>
      <c r="D54" s="11">
        <v>1894100</v>
      </c>
      <c r="E54" s="11">
        <v>1187300</v>
      </c>
      <c r="F54" s="11">
        <v>1187300</v>
      </c>
      <c r="G54" s="11">
        <f>F54-E54</f>
        <v>0</v>
      </c>
      <c r="H54" s="11">
        <f>IF(E54=0,0,F54/E54*100)</f>
        <v>100</v>
      </c>
    </row>
    <row r="55" spans="1:8" ht="38.25" x14ac:dyDescent="0.2">
      <c r="A55" s="9" t="s">
        <v>104</v>
      </c>
      <c r="B55" s="10" t="s">
        <v>105</v>
      </c>
      <c r="C55" s="11">
        <v>0</v>
      </c>
      <c r="D55" s="11">
        <v>307000</v>
      </c>
      <c r="E55" s="11">
        <v>307000</v>
      </c>
      <c r="F55" s="11">
        <v>307000</v>
      </c>
      <c r="G55" s="11">
        <f>F55-E55</f>
        <v>0</v>
      </c>
      <c r="H55" s="11">
        <f>IF(E55=0,0,F55/E55*100)</f>
        <v>100</v>
      </c>
    </row>
    <row r="56" spans="1:8" ht="38.25" x14ac:dyDescent="0.2">
      <c r="A56" s="9" t="s">
        <v>106</v>
      </c>
      <c r="B56" s="10" t="s">
        <v>107</v>
      </c>
      <c r="C56" s="11">
        <v>1709800</v>
      </c>
      <c r="D56" s="11">
        <v>1709800</v>
      </c>
      <c r="E56" s="11">
        <v>974250</v>
      </c>
      <c r="F56" s="11">
        <v>960300</v>
      </c>
      <c r="G56" s="11">
        <f>F56-E56</f>
        <v>-13950</v>
      </c>
      <c r="H56" s="11">
        <f>IF(E56=0,0,F56/E56*100)</f>
        <v>98.568129330254038</v>
      </c>
    </row>
    <row r="57" spans="1:8" ht="51" x14ac:dyDescent="0.2">
      <c r="A57" s="9" t="s">
        <v>108</v>
      </c>
      <c r="B57" s="10" t="s">
        <v>109</v>
      </c>
      <c r="C57" s="11">
        <v>0</v>
      </c>
      <c r="D57" s="11">
        <v>1546500</v>
      </c>
      <c r="E57" s="11">
        <v>749500</v>
      </c>
      <c r="F57" s="11">
        <v>749500</v>
      </c>
      <c r="G57" s="11">
        <f>F57-E57</f>
        <v>0</v>
      </c>
      <c r="H57" s="11">
        <f>IF(E57=0,0,F57/E57*100)</f>
        <v>100</v>
      </c>
    </row>
    <row r="58" spans="1:8" ht="51" x14ac:dyDescent="0.2">
      <c r="A58" s="9" t="s">
        <v>110</v>
      </c>
      <c r="B58" s="10" t="s">
        <v>111</v>
      </c>
      <c r="C58" s="11">
        <v>0</v>
      </c>
      <c r="D58" s="11">
        <v>0</v>
      </c>
      <c r="E58" s="11">
        <v>0</v>
      </c>
      <c r="F58" s="11">
        <v>0</v>
      </c>
      <c r="G58" s="11">
        <f>F58-E58</f>
        <v>0</v>
      </c>
      <c r="H58" s="11">
        <f>IF(E58=0,0,F58/E58*100)</f>
        <v>0</v>
      </c>
    </row>
    <row r="59" spans="1:8" x14ac:dyDescent="0.2">
      <c r="A59" s="9" t="s">
        <v>112</v>
      </c>
      <c r="B59" s="10" t="s">
        <v>113</v>
      </c>
      <c r="C59" s="11">
        <v>495300</v>
      </c>
      <c r="D59" s="11">
        <v>557200</v>
      </c>
      <c r="E59" s="11">
        <v>342200</v>
      </c>
      <c r="F59" s="11">
        <v>342200</v>
      </c>
      <c r="G59" s="11">
        <f>F59-E59</f>
        <v>0</v>
      </c>
      <c r="H59" s="11">
        <f>IF(E59=0,0,F59/E59*100)</f>
        <v>100</v>
      </c>
    </row>
    <row r="60" spans="1:8" ht="63.75" x14ac:dyDescent="0.2">
      <c r="A60" s="9" t="s">
        <v>114</v>
      </c>
      <c r="B60" s="10" t="s">
        <v>115</v>
      </c>
      <c r="C60" s="11">
        <v>0</v>
      </c>
      <c r="D60" s="11">
        <v>500000</v>
      </c>
      <c r="E60" s="11">
        <v>500000</v>
      </c>
      <c r="F60" s="11">
        <v>500000</v>
      </c>
      <c r="G60" s="11">
        <f>F60-E60</f>
        <v>0</v>
      </c>
      <c r="H60" s="11">
        <f>IF(E60=0,0,F60/E60*100)</f>
        <v>100</v>
      </c>
    </row>
    <row r="61" spans="1:8" x14ac:dyDescent="0.2">
      <c r="A61" s="12" t="s">
        <v>116</v>
      </c>
      <c r="B61" s="13" t="s">
        <v>117</v>
      </c>
      <c r="C61" s="14">
        <v>91000000</v>
      </c>
      <c r="D61" s="14">
        <v>93475300</v>
      </c>
      <c r="E61" s="14">
        <v>50786080</v>
      </c>
      <c r="F61" s="14">
        <v>51429617.079999991</v>
      </c>
      <c r="G61" s="14">
        <f>F61-E61</f>
        <v>643537.07999999076</v>
      </c>
      <c r="H61" s="14">
        <f>IF(E61=0,0,F61/E61*100)</f>
        <v>101.2671524953294</v>
      </c>
    </row>
    <row r="62" spans="1:8" x14ac:dyDescent="0.2">
      <c r="A62" s="12" t="s">
        <v>116</v>
      </c>
      <c r="B62" s="13" t="s">
        <v>118</v>
      </c>
      <c r="C62" s="14">
        <v>251478900</v>
      </c>
      <c r="D62" s="14">
        <v>263994000</v>
      </c>
      <c r="E62" s="14">
        <v>157772130</v>
      </c>
      <c r="F62" s="14">
        <v>158401717.07999998</v>
      </c>
      <c r="G62" s="14">
        <f>F62-E62</f>
        <v>629587.07999998331</v>
      </c>
      <c r="H62" s="14">
        <f>IF(E62=0,0,F62/E62*100)</f>
        <v>100.39904834903351</v>
      </c>
    </row>
    <row r="63" spans="1:8" x14ac:dyDescent="0.2">
      <c r="A63" s="7"/>
      <c r="B63" s="7"/>
      <c r="C63" s="7"/>
      <c r="D63" s="7"/>
      <c r="E63" s="7"/>
      <c r="F63" s="7"/>
      <c r="G63" s="7"/>
      <c r="H63" s="7"/>
    </row>
  </sheetData>
  <mergeCells count="2">
    <mergeCell ref="A3:H3"/>
    <mergeCell ref="A5:H5"/>
  </mergeCells>
  <pageMargins left="0.32" right="0.33" top="0.39370078740157499" bottom="0.39370078740157499" header="0" footer="0"/>
  <pageSetup paperSize="9" scale="51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2020-08-18T05:38:41Z</dcterms:created>
  <dcterms:modified xsi:type="dcterms:W3CDTF">2020-08-18T05:39:43Z</dcterms:modified>
</cp:coreProperties>
</file>