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3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20" i="1" l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<sst xmlns="http://schemas.openxmlformats.org/spreadsheetml/2006/main" count="37" uniqueCount="36">
  <si>
    <t>Аналіз виконання плану по доходах</t>
  </si>
  <si>
    <t>На 31.07.2020</t>
  </si>
  <si>
    <t>грн.</t>
  </si>
  <si>
    <t>ККД</t>
  </si>
  <si>
    <t>Доходи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</si>
  <si>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</si>
  <si>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</si>
  <si>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</si>
  <si>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</si>
  <si>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</si>
  <si>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</si>
  <si>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</si>
  <si>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</si>
  <si>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19010200</t>
  </si>
  <si>
    <t>Надходження від скидів забруднюючих речовин безпосередньо у водні об`єкти 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</si>
  <si>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</si>
  <si>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</si>
  <si>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24062100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</si>
  <si>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</si>
  <si>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24170000</t>
  </si>
  <si>
    <t>Надходження коштів пайової участі у розвитку інфраструктури населеного пункту</t>
  </si>
  <si>
    <t>25010100</t>
  </si>
  <si>
    <t>Плата за послуги, що надаються бюджетними установами згідно з їх основною діяльністю </t>
  </si>
  <si>
    <t>25010300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</si>
  <si>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</si>
  <si>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25020100</t>
  </si>
  <si>
    <t>Благодійні внески, гранти та дарунки </t>
  </si>
  <si>
    <t>25020200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</si>
  <si>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</si>
  <si>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33010100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</si>
  <si>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</si>
  <si>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50110000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</si>
  <si>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</si>
  <si>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 xml:space="preserve"> </t>
  </si>
  <si>
    <t xml:space="preserve">Усього ( без урахування трансфертів)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</si>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</sst>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1"/>
  <sheetViews>
    <sheetView tabSelected="1" workbookViewId="0">
      <selection activeCell="C8" sqref="C8"/>
    </sheetView>
  </sheetViews>
  <sheetFormatPr defaultRowHeight="12.75" x14ac:dyDescent="0.2"/>
  <cols>
    <col min="1" max="1" width="12.28515625" customWidth="1"/>
    <col min="2" max="2" width="50.7109375" customWidth="1"/>
    <col min="3" max="5" width="13.85546875" customWidth="1"/>
    <col min="6" max="6" width="10.42578125" bestFit="1" customWidth="1"/>
    <col min="7" max="7" width="11.140625" bestFit="1" customWidth="1"/>
    <col min="8" max="8" width="9.42578125" bestFit="1" customWidth="1"/>
  </cols>
  <sheetData>
    <row r="2" spans="1:8" x14ac:dyDescent="0.2">
      <c r="A2" s="1"/>
      <c r="B2" s="1"/>
      <c r="C2" s="1"/>
      <c r="D2" s="1"/>
      <c r="E2" s="1"/>
      <c r="F2" s="1"/>
      <c r="G2" s="1"/>
      <c r="H2" s="1"/>
    </row>
    <row r="3" spans="1:8" ht="23.25" x14ac:dyDescent="0.35">
      <c r="A3" s="2" t="s">
        <v>0</v>
      </c>
      <c r="B3" s="3"/>
      <c r="C3" s="3"/>
      <c r="D3" s="3"/>
      <c r="E3" s="3"/>
      <c r="F3" s="3"/>
      <c r="G3" s="3"/>
      <c r="H3" s="3"/>
    </row>
    <row r="4" spans="1:8" x14ac:dyDescent="0.2">
      <c r="A4" s="1"/>
      <c r="B4" s="1"/>
      <c r="C4" s="1"/>
      <c r="D4" s="1"/>
      <c r="E4" s="1"/>
      <c r="F4" s="1"/>
      <c r="G4" s="1"/>
      <c r="H4" s="1"/>
    </row>
    <row r="5" spans="1:8" ht="18.75" x14ac:dyDescent="0.2">
      <c r="A5" s="5" t="s">
        <v>1</v>
      </c>
      <c r="B5" s="6"/>
      <c r="C5" s="6"/>
      <c r="D5" s="6"/>
      <c r="E5" s="6"/>
      <c r="F5" s="6"/>
      <c r="G5" s="6"/>
      <c r="H5" s="6"/>
    </row>
    <row r="6" spans="1:8" x14ac:dyDescent="0.2">
      <c r="A6" s="7"/>
      <c r="B6" s="7"/>
      <c r="C6" s="4"/>
      <c r="D6" s="7"/>
      <c r="E6" s="7"/>
      <c r="F6" s="7"/>
      <c r="G6" s="7"/>
      <c r="H6" s="7" t="s">
        <v>2</v>
      </c>
    </row>
    <row r="7" spans="1:8" ht="28.5" customHeight="1" x14ac:dyDescent="0.2">
      <c r="A7" s="8" t="s">
        <v>3</v>
      </c>
      <c r="B7" s="8" t="s">
        <v>4</v>
      </c>
      <c r="C7" s="8" t="s">
        <v>5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</row>
    <row r="8" spans="1:8" ht="51" x14ac:dyDescent="0.2">
      <c r="A8" s="9" t="s">
        <v>11</v>
      </c>
      <c r="B8" s="10" t="s">
        <v>12</v>
      </c>
      <c r="C8" s="11">
        <v>19000</v>
      </c>
      <c r="D8" s="11">
        <v>19000</v>
      </c>
      <c r="E8" s="11">
        <v>19000</v>
      </c>
      <c r="F8" s="11">
        <v>10598.94</v>
      </c>
      <c r="G8" s="11">
        <f>F8-E8</f>
        <v>-8401.06</v>
      </c>
      <c r="H8" s="11">
        <f>IF(E8=0,0,F8/E8*100)</f>
        <v>55.783894736842107</v>
      </c>
    </row>
    <row r="9" spans="1:8" ht="25.5" x14ac:dyDescent="0.2">
      <c r="A9" s="9" t="s">
        <v>13</v>
      </c>
      <c r="B9" s="10" t="s">
        <v>14</v>
      </c>
      <c r="C9" s="11">
        <v>3500</v>
      </c>
      <c r="D9" s="11">
        <v>3500</v>
      </c>
      <c r="E9" s="11">
        <v>3500</v>
      </c>
      <c r="F9" s="11">
        <v>1903.19</v>
      </c>
      <c r="G9" s="11">
        <f>F9-E9</f>
        <v>-1596.81</v>
      </c>
      <c r="H9" s="11">
        <f>IF(E9=0,0,F9/E9*100)</f>
        <v>54.376857142857148</v>
      </c>
    </row>
    <row r="10" spans="1:8" ht="38.25" x14ac:dyDescent="0.2">
      <c r="A10" s="9" t="s">
        <v>15</v>
      </c>
      <c r="B10" s="10" t="s">
        <v>16</v>
      </c>
      <c r="C10" s="11">
        <v>6500</v>
      </c>
      <c r="D10" s="11">
        <v>6500</v>
      </c>
      <c r="E10" s="11">
        <v>6500</v>
      </c>
      <c r="F10" s="11">
        <v>3455.2</v>
      </c>
      <c r="G10" s="11">
        <f>F10-E10</f>
        <v>-3044.8</v>
      </c>
      <c r="H10" s="11">
        <f>IF(E10=0,0,F10/E10*100)</f>
        <v>53.156923076923078</v>
      </c>
    </row>
    <row r="11" spans="1:8" ht="38.25" x14ac:dyDescent="0.2">
      <c r="A11" s="9" t="s">
        <v>17</v>
      </c>
      <c r="B11" s="10" t="s">
        <v>18</v>
      </c>
      <c r="C11" s="11">
        <v>40000</v>
      </c>
      <c r="D11" s="11">
        <v>49700</v>
      </c>
      <c r="E11" s="11">
        <v>49700</v>
      </c>
      <c r="F11" s="11">
        <v>69448.95</v>
      </c>
      <c r="G11" s="11">
        <f>F11-E11</f>
        <v>19748.949999999997</v>
      </c>
      <c r="H11" s="11">
        <f>IF(E11=0,0,F11/E11*100)</f>
        <v>139.73631790744466</v>
      </c>
    </row>
    <row r="12" spans="1:8" ht="25.5" x14ac:dyDescent="0.2">
      <c r="A12" s="9" t="s">
        <v>19</v>
      </c>
      <c r="B12" s="10" t="s">
        <v>20</v>
      </c>
      <c r="C12" s="11">
        <v>17000</v>
      </c>
      <c r="D12" s="11">
        <v>17000</v>
      </c>
      <c r="E12" s="11">
        <v>17000</v>
      </c>
      <c r="F12" s="11">
        <v>67787</v>
      </c>
      <c r="G12" s="11">
        <f>F12-E12</f>
        <v>50787</v>
      </c>
      <c r="H12" s="11">
        <f>IF(E12=0,0,F12/E12*100)</f>
        <v>398.74705882352941</v>
      </c>
    </row>
    <row r="13" spans="1:8" ht="25.5" x14ac:dyDescent="0.2">
      <c r="A13" s="9" t="s">
        <v>21</v>
      </c>
      <c r="B13" s="10" t="s">
        <v>22</v>
      </c>
      <c r="C13" s="11">
        <v>4846000</v>
      </c>
      <c r="D13" s="11">
        <v>4878235</v>
      </c>
      <c r="E13" s="11">
        <v>2845637.0833333335</v>
      </c>
      <c r="F13" s="11">
        <v>972319.06</v>
      </c>
      <c r="G13" s="11">
        <f>F13-E13</f>
        <v>-1873318.0233333334</v>
      </c>
      <c r="H13" s="11">
        <f>IF(E13=0,0,F13/E13*100)</f>
        <v>34.168765430236839</v>
      </c>
    </row>
    <row r="14" spans="1:8" ht="38.25" x14ac:dyDescent="0.2">
      <c r="A14" s="9" t="s">
        <v>23</v>
      </c>
      <c r="B14" s="10" t="s">
        <v>24</v>
      </c>
      <c r="C14" s="11">
        <v>50000</v>
      </c>
      <c r="D14" s="11">
        <v>75086.92</v>
      </c>
      <c r="E14" s="11">
        <v>43800.703333333338</v>
      </c>
      <c r="F14" s="11">
        <v>27529.46</v>
      </c>
      <c r="G14" s="11">
        <f>F14-E14</f>
        <v>-16271.243333333339</v>
      </c>
      <c r="H14" s="11">
        <f>IF(E14=0,0,F14/E14*100)</f>
        <v>62.851639140345604</v>
      </c>
    </row>
    <row r="15" spans="1:8" x14ac:dyDescent="0.2">
      <c r="A15" s="9" t="s">
        <v>25</v>
      </c>
      <c r="B15" s="10" t="s">
        <v>26</v>
      </c>
      <c r="C15" s="11">
        <v>0</v>
      </c>
      <c r="D15" s="11">
        <v>289282.65000000002</v>
      </c>
      <c r="E15" s="11">
        <v>168748.21250000002</v>
      </c>
      <c r="F15" s="11">
        <v>289282.65000000002</v>
      </c>
      <c r="G15" s="11">
        <f>F15-E15</f>
        <v>120534.4375</v>
      </c>
      <c r="H15" s="11">
        <f>IF(E15=0,0,F15/E15*100)</f>
        <v>171.42857142857142</v>
      </c>
    </row>
    <row r="16" spans="1:8" ht="63.75" x14ac:dyDescent="0.2">
      <c r="A16" s="9" t="s">
        <v>27</v>
      </c>
      <c r="B16" s="10" t="s">
        <v>28</v>
      </c>
      <c r="C16" s="11">
        <v>0</v>
      </c>
      <c r="D16" s="11">
        <v>4309.1099999999997</v>
      </c>
      <c r="E16" s="11">
        <v>2513.6475</v>
      </c>
      <c r="F16" s="11">
        <v>4309.1099999999997</v>
      </c>
      <c r="G16" s="11">
        <f>F16-E16</f>
        <v>1795.4624999999996</v>
      </c>
      <c r="H16" s="11">
        <f>IF(E16=0,0,F16/E16*100)</f>
        <v>171.42857142857142</v>
      </c>
    </row>
    <row r="17" spans="1:8" ht="63.75" x14ac:dyDescent="0.2">
      <c r="A17" s="9" t="s">
        <v>29</v>
      </c>
      <c r="B17" s="10" t="s">
        <v>30</v>
      </c>
      <c r="C17" s="11">
        <v>1493700</v>
      </c>
      <c r="D17" s="11">
        <v>1493700</v>
      </c>
      <c r="E17" s="11">
        <v>1153700</v>
      </c>
      <c r="F17" s="11">
        <v>1312893</v>
      </c>
      <c r="G17" s="11">
        <f>F17-E17</f>
        <v>159193</v>
      </c>
      <c r="H17" s="11">
        <f>IF(E17=0,0,F17/E17*100)</f>
        <v>113.7984744734333</v>
      </c>
    </row>
    <row r="18" spans="1:8" ht="38.25" x14ac:dyDescent="0.2">
      <c r="A18" s="9" t="s">
        <v>31</v>
      </c>
      <c r="B18" s="10" t="s">
        <v>32</v>
      </c>
      <c r="C18" s="11">
        <v>7000</v>
      </c>
      <c r="D18" s="11">
        <v>7000</v>
      </c>
      <c r="E18" s="11">
        <v>7000</v>
      </c>
      <c r="F18" s="11">
        <v>0</v>
      </c>
      <c r="G18" s="11">
        <f>F18-E18</f>
        <v>-7000</v>
      </c>
      <c r="H18" s="11">
        <f>IF(E18=0,0,F18/E18*100)</f>
        <v>0</v>
      </c>
    </row>
    <row r="19" spans="1:8" x14ac:dyDescent="0.2">
      <c r="A19" s="12" t="s">
        <v>33</v>
      </c>
      <c r="B19" s="13" t="s">
        <v>34</v>
      </c>
      <c r="C19" s="14">
        <v>6482700</v>
      </c>
      <c r="D19" s="14">
        <v>6843313.6800000006</v>
      </c>
      <c r="E19" s="14">
        <v>4317099.6466666665</v>
      </c>
      <c r="F19" s="14">
        <v>2759526.5600000005</v>
      </c>
      <c r="G19" s="14">
        <f>F19-E19</f>
        <v>-1557573.086666666</v>
      </c>
      <c r="H19" s="14">
        <f>IF(E19=0,0,F19/E19*100)</f>
        <v>63.920844684015933</v>
      </c>
    </row>
    <row r="20" spans="1:8" x14ac:dyDescent="0.2">
      <c r="A20" s="12" t="s">
        <v>33</v>
      </c>
      <c r="B20" s="13" t="s">
        <v>35</v>
      </c>
      <c r="C20" s="14">
        <v>6482700</v>
      </c>
      <c r="D20" s="14">
        <v>6843313.6800000006</v>
      </c>
      <c r="E20" s="14">
        <v>4317099.6466666665</v>
      </c>
      <c r="F20" s="14">
        <v>2759526.5600000005</v>
      </c>
      <c r="G20" s="14">
        <f>F20-E20</f>
        <v>-1557573.086666666</v>
      </c>
      <c r="H20" s="14">
        <f>IF(E20=0,0,F20/E20*100)</f>
        <v>63.920844684015933</v>
      </c>
    </row>
    <row r="21" spans="1:8" x14ac:dyDescent="0.2">
      <c r="A21" s="7"/>
      <c r="B21" s="7"/>
      <c r="C21" s="7"/>
      <c r="D21" s="7"/>
      <c r="E21" s="7"/>
      <c r="F21" s="7"/>
      <c r="G21" s="7"/>
      <c r="H21" s="7"/>
    </row>
  </sheetData>
  <mergeCells count="2">
    <mergeCell ref="A3:H3"/>
    <mergeCell ref="A5:H5"/>
  </mergeCells>
  <pageMargins left="0.32" right="0.33" top="0.39370078740157499" bottom="0.39370078740157499" header="0" footer="0"/>
  <pageSetup paperSize="9" scale="51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2020-08-18T05:39:53Z</dcterms:created>
  <dcterms:modified xsi:type="dcterms:W3CDTF">2020-08-18T05:40:32Z</dcterms:modified>
</cp:coreProperties>
</file>