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<sst xmlns="http://schemas.openxmlformats.org/spreadsheetml/2006/main" count="32" uniqueCount="32">
  <si>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отг м. Сторожинець</t>
  </si>
  <si>
    <t>Аналіз фінансування установ на 30.11.2020</t>
  </si>
  <si>
    <t>Загальний фонд</t>
  </si>
  <si>
    <t>Код</t>
  </si>
  <si>
    <t>Показник</t>
  </si>
  <si>
    <t>Затверджений план на рік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</si>
  <si>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</si>
  <si>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</si>
  <si>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</si>
  <si>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</si>
  <si>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</si>
  <si>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</si>
  <si>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</si>
  <si>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</si>
  <si>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</si>
  <si>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</si>
  <si>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</si>
  <si>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</si>
  <si>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</si>
  <si>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</si>
  <si>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</si>
  <si>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</si>
  <si>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</si>
  <si>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</si>
  <si>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</si>
  <si>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</si>
  <si>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</si>
  <si>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</si>
  <si>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</si>
  <si>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 xml:space="preserve"> </t>
  </si>
  <si>
    <t xml:space="preserve">Усього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</si>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</sst>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5.7109375" style="0" customWidth="1"/>
  </cols>
  <sheetData>
    <row r="1" ht="12.75">
      <c r="A1" t="s">
        <v>0</v>
      </c>
    </row>
    <row r="2" spans="1:5" ht="18.75">
      <c r="A2" s="10" t="s">
        <v>1</v>
      </c>
      <c r="B2" s="11"/>
      <c r="C2" s="11"/>
      <c r="D2" s="11"/>
      <c r="E2" s="11"/>
    </row>
    <row r="3" spans="1:5" ht="12.75">
      <c r="A3" s="11" t="s">
        <v>2</v>
      </c>
      <c r="B3" s="11"/>
      <c r="C3" s="11"/>
      <c r="D3" s="11"/>
      <c r="E3" s="11"/>
    </row>
    <row r="5" spans="1:7" s="1" customFormat="1" ht="38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31</v>
      </c>
    </row>
    <row r="6" spans="1:7" ht="12.75">
      <c r="A6" s="4" t="s">
        <v>9</v>
      </c>
      <c r="B6" s="5" t="s">
        <v>10</v>
      </c>
      <c r="C6" s="6">
        <v>25872800</v>
      </c>
      <c r="D6" s="6">
        <v>26178214.990000002</v>
      </c>
      <c r="E6" s="6">
        <v>25185598.08</v>
      </c>
      <c r="F6" s="6">
        <f>D6-E6</f>
        <v>992616.9100000039</v>
      </c>
      <c r="G6" s="6">
        <f>IF(D6=0,0,(E6/D6)*100)</f>
        <v>96.2082330274269</v>
      </c>
    </row>
    <row r="7" spans="1:7" ht="12.75">
      <c r="A7" s="4" t="s">
        <v>11</v>
      </c>
      <c r="B7" s="5" t="s">
        <v>12</v>
      </c>
      <c r="C7" s="6">
        <v>192901230</v>
      </c>
      <c r="D7" s="6">
        <v>184548684.76999998</v>
      </c>
      <c r="E7" s="6">
        <v>175614820.27999997</v>
      </c>
      <c r="F7" s="6">
        <f>D7-E7</f>
        <v>8933864.49000001</v>
      </c>
      <c r="G7" s="6">
        <f>IF(D7=0,0,(E7/D7)*100)</f>
        <v>95.15907441923298</v>
      </c>
    </row>
    <row r="8" spans="1:7" ht="12.75">
      <c r="A8" s="4" t="s">
        <v>13</v>
      </c>
      <c r="B8" s="5" t="s">
        <v>14</v>
      </c>
      <c r="C8" s="6">
        <v>0</v>
      </c>
      <c r="D8" s="6">
        <v>150000</v>
      </c>
      <c r="E8" s="6">
        <v>104359.27</v>
      </c>
      <c r="F8" s="6">
        <f>D8-E8</f>
        <v>45640.729999999996</v>
      </c>
      <c r="G8" s="6">
        <f>IF(D8=0,0,(E8/D8)*100)</f>
        <v>69.57284666666666</v>
      </c>
    </row>
    <row r="9" spans="1:7" ht="12.75">
      <c r="A9" s="4" t="s">
        <v>15</v>
      </c>
      <c r="B9" s="5" t="s">
        <v>16</v>
      </c>
      <c r="C9" s="6">
        <v>1258500</v>
      </c>
      <c r="D9" s="6">
        <v>2328626</v>
      </c>
      <c r="E9" s="6">
        <v>2178259.9699999997</v>
      </c>
      <c r="F9" s="6">
        <f>D9-E9</f>
        <v>150366.03000000026</v>
      </c>
      <c r="G9" s="6">
        <f>IF(D9=0,0,(E9/D9)*100)</f>
        <v>93.54271445908444</v>
      </c>
    </row>
    <row r="10" spans="1:7" ht="12.75">
      <c r="A10" s="4" t="s">
        <v>17</v>
      </c>
      <c r="B10" s="5" t="s">
        <v>18</v>
      </c>
      <c r="C10" s="6">
        <v>6664000</v>
      </c>
      <c r="D10" s="6">
        <v>5005511</v>
      </c>
      <c r="E10" s="6">
        <v>4654341.660000001</v>
      </c>
      <c r="F10" s="6">
        <f>D10-E10</f>
        <v>351169.3399999989</v>
      </c>
      <c r="G10" s="6">
        <f>IF(D10=0,0,(E10/D10)*100)</f>
        <v>92.98434585399974</v>
      </c>
    </row>
    <row r="11" spans="1:7" ht="12.75">
      <c r="A11" s="4" t="s">
        <v>19</v>
      </c>
      <c r="B11" s="5" t="s">
        <v>20</v>
      </c>
      <c r="C11" s="6">
        <v>2361900</v>
      </c>
      <c r="D11" s="6">
        <v>2199110</v>
      </c>
      <c r="E11" s="6">
        <v>2101552.6100000003</v>
      </c>
      <c r="F11" s="6">
        <f>D11-E11</f>
        <v>97557.38999999966</v>
      </c>
      <c r="G11" s="6">
        <f>IF(D11=0,0,(E11/D11)*100)</f>
        <v>95.56377852858658</v>
      </c>
    </row>
    <row r="12" spans="1:7" ht="12.75">
      <c r="A12" s="4" t="s">
        <v>21</v>
      </c>
      <c r="B12" s="5" t="s">
        <v>22</v>
      </c>
      <c r="C12" s="6">
        <v>4733600</v>
      </c>
      <c r="D12" s="6">
        <v>5112388</v>
      </c>
      <c r="E12" s="6">
        <v>4838830.96</v>
      </c>
      <c r="F12" s="6">
        <f>D12-E12</f>
        <v>273557.04000000004</v>
      </c>
      <c r="G12" s="6">
        <f>IF(D12=0,0,(E12/D12)*100)</f>
        <v>94.64913382943548</v>
      </c>
    </row>
    <row r="13" spans="1:7" ht="12.75">
      <c r="A13" s="4" t="s">
        <v>23</v>
      </c>
      <c r="B13" s="5" t="s">
        <v>24</v>
      </c>
      <c r="C13" s="6">
        <v>2079970</v>
      </c>
      <c r="D13" s="6">
        <v>2817587</v>
      </c>
      <c r="E13" s="6">
        <v>2417285.6799999997</v>
      </c>
      <c r="F13" s="6">
        <f>D13-E13</f>
        <v>400301.3200000003</v>
      </c>
      <c r="G13" s="6">
        <f>IF(D13=0,0,(E13/D13)*100)</f>
        <v>85.79276096887159</v>
      </c>
    </row>
    <row r="14" spans="1:7" ht="12.75">
      <c r="A14" s="4" t="s">
        <v>25</v>
      </c>
      <c r="B14" s="5" t="s">
        <v>26</v>
      </c>
      <c r="C14" s="6">
        <v>2443800</v>
      </c>
      <c r="D14" s="6">
        <v>2368603</v>
      </c>
      <c r="E14" s="6">
        <v>2045389.29</v>
      </c>
      <c r="F14" s="6">
        <f>D14-E14</f>
        <v>323213.70999999996</v>
      </c>
      <c r="G14" s="6">
        <f>IF(D14=0,0,(E14/D14)*100)</f>
        <v>86.35424720816448</v>
      </c>
    </row>
    <row r="15" spans="1:7" ht="12.75">
      <c r="A15" s="4" t="s">
        <v>27</v>
      </c>
      <c r="B15" s="5" t="s">
        <v>28</v>
      </c>
      <c r="C15" s="6">
        <v>12577400</v>
      </c>
      <c r="D15" s="6">
        <v>15719237.64</v>
      </c>
      <c r="E15" s="6">
        <v>15688626.48</v>
      </c>
      <c r="F15" s="6">
        <f>D15-E15</f>
        <v>30611.16000000015</v>
      </c>
      <c r="G15" s="6">
        <f>IF(D15=0,0,(E15/D15)*100)</f>
        <v>99.80526307508639</v>
      </c>
    </row>
    <row r="16" spans="1:7" ht="12.75">
      <c r="A16" s="7" t="s">
        <v>29</v>
      </c>
      <c r="B16" s="8" t="s">
        <v>30</v>
      </c>
      <c r="C16" s="9">
        <v>250893200</v>
      </c>
      <c r="D16" s="9">
        <v>246427962.39999998</v>
      </c>
      <c r="E16" s="9">
        <v>234829064.27999994</v>
      </c>
      <c r="F16" s="9">
        <f>D16-E16</f>
        <v>11598898.120000035</v>
      </c>
      <c r="G16" s="9">
        <f>IF(D16=0,0,(E16/D16)*100)</f>
        <v>95.29318913039066</v>
      </c>
    </row>
    <row r="17" spans="1:7" ht="12.75">
      <c r="A17" s="2"/>
      <c r="B17" s="2"/>
      <c r="C17" s="2"/>
      <c r="D17" s="2"/>
      <c r="E17" s="2"/>
      <c r="F17" s="2"/>
      <c r="G17" s="2"/>
    </row>
  </sheetData>
  <sheetProtection/>
  <mergeCells count="2">
    <mergeCell ref="A2:E2"/>
    <mergeCell ref="A3:E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2020-12-02T06:06:29Z</dcterms:created>
  <dcterms:modified xsi:type="dcterms:W3CDTF">2020-12-02T08:30:33Z</dcterms:modified>
  <cp:category/>
  <cp:version/>
  <cp:contentType/>
  <cp:contentStatus/>
</cp:coreProperties>
</file>