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5440" windowHeight="1258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<sst xmlns="http://schemas.openxmlformats.org/spreadsheetml/2006/main" count="28" uniqueCount="28">
  <si>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отг м. Сторожинець</t>
  </si>
  <si>
    <t>Аналіз фінансування установ на 30.11.2020</t>
  </si>
  <si>
    <t>Спеціальний фонд (разом)</t>
  </si>
  <si>
    <t>Код</t>
  </si>
  <si>
    <t>Показник</t>
  </si>
  <si>
    <t>Затверджений план на рік</t>
  </si>
  <si>
    <t>План на вказаний період з урахуванням змін</t>
  </si>
  <si>
    <t>Касові видатки за вказаний період</t>
  </si>
  <si>
    <t>Залишки плану на період відносно касових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</si>
  <si>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</si>
  <si>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</si>
  <si>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</si>
  <si>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</si>
  <si>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</si>
  <si>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</si>
  <si>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</si>
  <si>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</si>
  <si>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</si>
  <si>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</si>
  <si>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</si>
  <si>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</si>
  <si>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</si>
  <si>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</si>
  <si>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</si>
  <si>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</si>
  <si>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</si>
  <si>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</si>
  <si>
    <t xml:space="preserve">% виконання на вказаний період 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</si>
</sst>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64" fontId="38" fillId="33" borderId="10" xfId="0" applyNumberFormat="1" applyFont="1" applyFill="1" applyBorder="1" applyAlignment="1">
      <alignment vertical="center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PageLayoutView="0" workbookViewId="0" topLeftCell="A1">
      <selection activeCell="H9" sqref="H9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7" width="15.7109375" style="0" customWidth="1"/>
  </cols>
  <sheetData>
    <row r="1" ht="12.75">
      <c r="A1" t="s">
        <v>0</v>
      </c>
    </row>
    <row r="2" spans="1:5" ht="18.75">
      <c r="A2" s="10" t="s">
        <v>1</v>
      </c>
      <c r="B2" s="11"/>
      <c r="C2" s="11"/>
      <c r="D2" s="11"/>
      <c r="E2" s="11"/>
    </row>
    <row r="3" spans="1:5" ht="12.75">
      <c r="A3" s="11" t="s">
        <v>2</v>
      </c>
      <c r="B3" s="11"/>
      <c r="C3" s="11"/>
      <c r="D3" s="11"/>
      <c r="E3" s="11"/>
    </row>
    <row r="5" spans="1:7" s="1" customFormat="1" ht="38.2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27</v>
      </c>
    </row>
    <row r="6" spans="1:7" ht="12.75">
      <c r="A6" s="4" t="s">
        <v>9</v>
      </c>
      <c r="B6" s="5" t="s">
        <v>10</v>
      </c>
      <c r="C6" s="6">
        <v>0</v>
      </c>
      <c r="D6" s="6">
        <v>37977.09583333333</v>
      </c>
      <c r="E6" s="6">
        <v>38718.65</v>
      </c>
      <c r="F6" s="6">
        <f>D6-E6</f>
        <v>-741.5541666666686</v>
      </c>
      <c r="G6" s="6">
        <f>IF(D6=0,0,(E6/D6)*100)</f>
        <v>101.9526352671122</v>
      </c>
    </row>
    <row r="7" spans="1:7" ht="12.75">
      <c r="A7" s="4" t="s">
        <v>11</v>
      </c>
      <c r="B7" s="5" t="s">
        <v>12</v>
      </c>
      <c r="C7" s="6">
        <v>6071700</v>
      </c>
      <c r="D7" s="6">
        <v>10664624.203333337</v>
      </c>
      <c r="E7" s="6">
        <v>6806634.680000001</v>
      </c>
      <c r="F7" s="6">
        <f>D7-E7</f>
        <v>3857989.523333336</v>
      </c>
      <c r="G7" s="6">
        <f>IF(D7=0,0,(E7/D7)*100)</f>
        <v>63.824421285023035</v>
      </c>
    </row>
    <row r="8" spans="1:7" ht="12.75">
      <c r="A8" s="4" t="s">
        <v>13</v>
      </c>
      <c r="B8" s="5" t="s">
        <v>14</v>
      </c>
      <c r="C8" s="6">
        <v>0</v>
      </c>
      <c r="D8" s="6">
        <v>1383.3508333333336</v>
      </c>
      <c r="E8" s="6">
        <v>1509.1100000000001</v>
      </c>
      <c r="F8" s="6">
        <f>D8-E8</f>
        <v>-125.75916666666649</v>
      </c>
      <c r="G8" s="6">
        <f>IF(D8=0,0,(E8/D8)*100)</f>
        <v>109.09090909090908</v>
      </c>
    </row>
    <row r="9" spans="1:7" ht="12.75">
      <c r="A9" s="4" t="s">
        <v>15</v>
      </c>
      <c r="B9" s="5" t="s">
        <v>16</v>
      </c>
      <c r="C9" s="6">
        <v>150000</v>
      </c>
      <c r="D9" s="6">
        <v>302737.6666666666</v>
      </c>
      <c r="E9" s="6">
        <v>264395</v>
      </c>
      <c r="F9" s="6">
        <f>D9-E9</f>
        <v>38342.66666666663</v>
      </c>
      <c r="G9" s="6">
        <f>IF(D9=0,0,(E9/D9)*100)</f>
        <v>87.33468910927283</v>
      </c>
    </row>
    <row r="10" spans="1:7" ht="12.75">
      <c r="A10" s="4" t="s">
        <v>17</v>
      </c>
      <c r="B10" s="5" t="s">
        <v>18</v>
      </c>
      <c r="C10" s="6">
        <v>0</v>
      </c>
      <c r="D10" s="6">
        <v>370855</v>
      </c>
      <c r="E10" s="6">
        <v>370854</v>
      </c>
      <c r="F10" s="6">
        <f>D10-E10</f>
        <v>1</v>
      </c>
      <c r="G10" s="6">
        <f>IF(D10=0,0,(E10/D10)*100)</f>
        <v>99.99973035283331</v>
      </c>
    </row>
    <row r="11" spans="1:7" ht="12.75">
      <c r="A11" s="4" t="s">
        <v>19</v>
      </c>
      <c r="B11" s="5" t="s">
        <v>20</v>
      </c>
      <c r="C11" s="6">
        <v>437700</v>
      </c>
      <c r="D11" s="6">
        <v>368534</v>
      </c>
      <c r="E11" s="6">
        <v>96808</v>
      </c>
      <c r="F11" s="6">
        <f>D11-E11</f>
        <v>271726</v>
      </c>
      <c r="G11" s="6">
        <f>IF(D11=0,0,(E11/D11)*100)</f>
        <v>26.26840400071635</v>
      </c>
    </row>
    <row r="12" spans="1:7" ht="12.75">
      <c r="A12" s="4" t="s">
        <v>21</v>
      </c>
      <c r="B12" s="5" t="s">
        <v>22</v>
      </c>
      <c r="C12" s="6">
        <v>340000</v>
      </c>
      <c r="D12" s="6">
        <v>10552694.01</v>
      </c>
      <c r="E12" s="6">
        <v>3994314.4</v>
      </c>
      <c r="F12" s="6">
        <f>D12-E12</f>
        <v>6558379.609999999</v>
      </c>
      <c r="G12" s="6">
        <f>IF(D12=0,0,(E12/D12)*100)</f>
        <v>37.85113447063742</v>
      </c>
    </row>
    <row r="13" spans="1:7" ht="12.75">
      <c r="A13" s="4" t="s">
        <v>23</v>
      </c>
      <c r="B13" s="5" t="s">
        <v>24</v>
      </c>
      <c r="C13" s="6">
        <v>69000</v>
      </c>
      <c r="D13" s="6">
        <v>238428.05</v>
      </c>
      <c r="E13" s="6">
        <v>208357.68</v>
      </c>
      <c r="F13" s="6">
        <f>D13-E13</f>
        <v>30070.369999999995</v>
      </c>
      <c r="G13" s="6">
        <f>IF(D13=0,0,(E13/D13)*100)</f>
        <v>87.38807367673392</v>
      </c>
    </row>
    <row r="14" spans="1:7" ht="12.75">
      <c r="A14" s="7" t="s">
        <v>25</v>
      </c>
      <c r="B14" s="8" t="s">
        <v>26</v>
      </c>
      <c r="C14" s="9">
        <v>7068400</v>
      </c>
      <c r="D14" s="9">
        <v>22537233.37666667</v>
      </c>
      <c r="E14" s="9">
        <v>11781591.52</v>
      </c>
      <c r="F14" s="9">
        <f>D14-E14</f>
        <v>10755641.85666667</v>
      </c>
      <c r="G14" s="9">
        <f>IF(D14=0,0,(E14/D14)*100)</f>
        <v>52.276121576651725</v>
      </c>
    </row>
    <row r="15" spans="1:7" ht="12.75">
      <c r="A15" s="2"/>
      <c r="B15" s="2"/>
      <c r="C15" s="2"/>
      <c r="D15" s="2"/>
      <c r="E15" s="2"/>
      <c r="F15" s="2"/>
      <c r="G15" s="2"/>
    </row>
  </sheetData>
  <sheetProtection/>
  <mergeCells count="2">
    <mergeCell ref="A2:E2"/>
    <mergeCell ref="A3:E3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2020-12-02T06:07:00Z</dcterms:created>
  <dcterms:modified xsi:type="dcterms:W3CDTF">2020-12-02T08:32:13Z</dcterms:modified>
  <cp:category/>
  <cp:version/>
  <cp:contentType/>
  <cp:contentStatus/>
</cp:coreProperties>
</file>