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<sst xmlns="http://schemas.openxmlformats.org/spreadsheetml/2006/main" count="67" uniqueCount="67">
  <si>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</si>
  <si>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</si>
  <si>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</si>
  <si>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</si>
  <si>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</si>
  <si>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</si>
  <si>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</si>
  <si>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</si>
  <si>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</si>
  <si>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</si>
  <si>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</si>
  <si>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</si>
  <si>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</si>
  <si>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</si>
  <si>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</si>
  <si>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</si>
  <si>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Аналіз фінансування установ на 30.09.2021</t>
  </si>
  <si>
    <t>Бюджет Сторожинецької мiської територiальної громади</t>
  </si>
  <si>
    <t>Загальний фонд</t>
  </si>
  <si>
    <t>0100</t>
  </si>
  <si>
    <t>Державне управління</t>
  </si>
  <si>
    <t>1000</t>
  </si>
  <si>
    <t>Освіта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</si>
  <si>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</si>
  <si>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</si>
  <si>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</si>
  <si>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</si>
  <si>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3000</t>
  </si>
  <si>
    <t>Соціальний захист та соціальне забезпечення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</si>
  <si>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</si>
  <si>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</si>
  <si>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</si>
  <si>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</si>
  <si>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</si>
  <si>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</si>
  <si>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</si>
  <si>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</si>
  <si>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</si>
  <si>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</si>
  <si>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</si>
  <si>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</si>
  <si>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</si>
  <si>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</si>
  <si>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</si>
  <si>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</si>
  <si>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</si>
  <si>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</si>
  <si>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8000</t>
  </si>
  <si>
    <t>Інша діяльність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</si>
  <si>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</si>
  <si>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</si>
  <si>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</si>
  <si>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</si>
  <si>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8400</t>
  </si>
  <si>
    <t>Засоби масової інформації</t>
  </si>
  <si>
    <t>8700</t>
  </si>
  <si>
    <t>Резервний фонд</t>
  </si>
  <si>
    <t>9000</t>
  </si>
  <si>
    <t>Міжбюджетні трансферти</t>
  </si>
  <si>
    <t>9400</t>
  </si>
  <si>
    <t>Субвенції з місцевого бюджету іншим місцевим бюджетам на здійснення програм та заходів у галузі охорони здоров`я за рахунок субвенцій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</si>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</sst>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105">
      <alignment/>
      <protection/>
    </xf>
    <xf numFmtId="0" fontId="3" fillId="0" borderId="0" xfId="105" applyAlignment="1">
      <alignment wrapText="1"/>
      <protection/>
    </xf>
    <xf numFmtId="0" fontId="3" fillId="0" borderId="0" xfId="105" applyAlignment="1">
      <alignment horizontal="center"/>
      <protection/>
    </xf>
    <xf numFmtId="0" fontId="3" fillId="0" borderId="0" xfId="105" applyFill="1">
      <alignment/>
      <protection/>
    </xf>
    <xf numFmtId="0" fontId="3" fillId="0" borderId="0" xfId="105" applyFill="1" applyAlignment="1">
      <alignment horizontal="center"/>
      <protection/>
    </xf>
    <xf numFmtId="0" fontId="3" fillId="0" borderId="0" xfId="105" applyFill="1" applyAlignment="1">
      <alignment wrapText="1"/>
      <protection/>
    </xf>
    <xf numFmtId="0" fontId="22" fillId="0" borderId="0" xfId="105" applyFont="1" applyFill="1" applyAlignment="1">
      <alignment horizontal="center"/>
      <protection/>
    </xf>
    <xf numFmtId="0" fontId="23" fillId="0" borderId="0" xfId="105" applyFont="1" applyFill="1" applyAlignment="1">
      <alignment horizontal="center"/>
      <protection/>
    </xf>
    <xf numFmtId="0" fontId="3" fillId="0" borderId="0" xfId="105" applyFill="1" applyAlignment="1">
      <alignment horizontal="right"/>
      <protection/>
    </xf>
    <xf numFmtId="0" fontId="23" fillId="0" borderId="10" xfId="105" applyFont="1" applyFill="1" applyBorder="1" applyAlignment="1">
      <alignment horizontal="center"/>
      <protection/>
    </xf>
    <xf numFmtId="0" fontId="23" fillId="0" borderId="10" xfId="105" applyFont="1" applyFill="1" applyBorder="1" applyAlignment="1">
      <alignment horizontal="center" vertical="center" wrapText="1"/>
      <protection/>
    </xf>
    <xf numFmtId="0" fontId="23" fillId="0" borderId="0" xfId="105" applyFont="1" applyFill="1" applyAlignment="1">
      <alignment horizontal="center"/>
      <protection/>
    </xf>
    <xf numFmtId="0" fontId="3" fillId="0" borderId="10" xfId="105" applyFill="1" applyBorder="1">
      <alignment/>
      <protection/>
    </xf>
    <xf numFmtId="0" fontId="24" fillId="0" borderId="10" xfId="105" applyFont="1" applyFill="1" applyBorder="1" applyAlignment="1">
      <alignment horizontal="center" vertical="center" wrapText="1"/>
      <protection/>
    </xf>
    <xf numFmtId="0" fontId="3" fillId="0" borderId="10" xfId="105" applyFill="1" applyBorder="1" applyAlignment="1">
      <alignment vertical="center"/>
      <protection/>
    </xf>
    <xf numFmtId="0" fontId="3" fillId="0" borderId="10" xfId="105" applyFill="1" applyBorder="1" applyAlignment="1">
      <alignment horizontal="center" vertical="center"/>
      <protection/>
    </xf>
    <xf numFmtId="0" fontId="3" fillId="0" borderId="10" xfId="105" applyFill="1" applyBorder="1" applyAlignment="1">
      <alignment vertical="center" wrapText="1"/>
      <protection/>
    </xf>
    <xf numFmtId="4" fontId="3" fillId="0" borderId="10" xfId="105" applyNumberFormat="1" applyFill="1" applyBorder="1" applyAlignment="1">
      <alignment vertical="center"/>
      <protection/>
    </xf>
    <xf numFmtId="4" fontId="23" fillId="0" borderId="10" xfId="105" applyNumberFormat="1" applyFont="1" applyFill="1" applyBorder="1" applyAlignment="1">
      <alignment vertical="center"/>
      <protection/>
    </xf>
    <xf numFmtId="4" fontId="3" fillId="0" borderId="0" xfId="105" applyNumberFormat="1" applyFill="1" applyAlignment="1">
      <alignment vertical="center"/>
      <protection/>
    </xf>
    <xf numFmtId="0" fontId="3" fillId="0" borderId="0" xfId="105" applyFill="1" applyAlignment="1">
      <alignment horizontal="center" vertical="center"/>
      <protection/>
    </xf>
    <xf numFmtId="0" fontId="3" fillId="0" borderId="0" xfId="105" applyFill="1" applyAlignment="1">
      <alignment vertical="center" wrapText="1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R32"/>
  <sheetViews>
    <sheetView tabSelected="1" workbookViewId="0" topLeftCell="B1">
      <selection activeCell="E1" sqref="E1:E16384"/>
    </sheetView>
  </sheetViews>
  <sheetFormatPr defaultColWidth="9.00390625" defaultRowHeight="12.75"/>
  <cols>
    <col min="1" max="1" width="0" style="1" hidden="1" customWidth="1"/>
    <col min="2" max="2" width="12.75390625" style="3" customWidth="1"/>
    <col min="3" max="3" width="50.75390625" style="2" customWidth="1"/>
    <col min="4" max="6" width="15.75390625" style="1" customWidth="1"/>
    <col min="7" max="8" width="15.75390625" style="1" hidden="1" customWidth="1"/>
    <col min="9" max="9" width="15.75390625" style="1" customWidth="1"/>
    <col min="10" max="15" width="15.75390625" style="1" hidden="1" customWidth="1"/>
    <col min="16" max="17" width="15.75390625" style="1" customWidth="1"/>
    <col min="18" max="16384" width="9.125" style="1" customWidth="1"/>
  </cols>
  <sheetData>
    <row r="1" spans="2:3" s="4" customFormat="1" ht="12.75">
      <c r="B1" s="5" t="s">
        <v>17</v>
      </c>
      <c r="C1" s="6"/>
    </row>
    <row r="2" spans="2:17" s="4" customFormat="1" ht="18">
      <c r="B2" s="7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4" customFormat="1" ht="12.75">
      <c r="B3" s="8" t="s">
        <v>18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2:17" s="4" customFormat="1" ht="12.75">
      <c r="B4" s="5"/>
      <c r="C4" s="6"/>
      <c r="M4" s="9"/>
      <c r="Q4" s="9"/>
    </row>
    <row r="5" spans="1:17" s="12" customFormat="1" ht="63.75">
      <c r="A5" s="10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1" t="s">
        <v>15</v>
      </c>
    </row>
    <row r="6" spans="1:17" s="4" customFormat="1" ht="12.75" hidden="1">
      <c r="A6" s="13"/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  <c r="J6" s="14">
        <v>9</v>
      </c>
      <c r="K6" s="14">
        <v>10</v>
      </c>
      <c r="L6" s="14">
        <v>11</v>
      </c>
      <c r="M6" s="14">
        <v>12</v>
      </c>
      <c r="N6" s="14">
        <v>13</v>
      </c>
      <c r="O6" s="14">
        <v>14</v>
      </c>
      <c r="P6" s="14">
        <v>15</v>
      </c>
      <c r="Q6" s="14">
        <v>16</v>
      </c>
    </row>
    <row r="7" spans="1:18" s="4" customFormat="1" ht="12.75">
      <c r="A7" s="15">
        <v>1</v>
      </c>
      <c r="B7" s="16" t="s">
        <v>19</v>
      </c>
      <c r="C7" s="17" t="s">
        <v>20</v>
      </c>
      <c r="D7" s="18">
        <v>28600700</v>
      </c>
      <c r="E7" s="18">
        <v>29909702.22</v>
      </c>
      <c r="F7" s="18">
        <v>23182906.78</v>
      </c>
      <c r="G7" s="18">
        <v>22579736.400000006</v>
      </c>
      <c r="H7" s="18">
        <v>0</v>
      </c>
      <c r="I7" s="18">
        <v>22573775.290000007</v>
      </c>
      <c r="J7" s="18">
        <v>5961.11</v>
      </c>
      <c r="K7" s="18">
        <v>0</v>
      </c>
      <c r="L7" s="19">
        <f aca="true" t="shared" si="0" ref="L7:L30">F7-G7</f>
        <v>603170.3799999952</v>
      </c>
      <c r="M7" s="19">
        <f aca="true" t="shared" si="1" ref="M7:M30">E7-G7</f>
        <v>7329965.819999993</v>
      </c>
      <c r="N7" s="19">
        <f aca="true" t="shared" si="2" ref="N7:N30">IF(F7=0,0,(G7/F7)*100)</f>
        <v>97.39821073464199</v>
      </c>
      <c r="O7" s="19">
        <f aca="true" t="shared" si="3" ref="O7:O30">E7-I7</f>
        <v>7335926.929999992</v>
      </c>
      <c r="P7" s="19">
        <f aca="true" t="shared" si="4" ref="P7:P30">F7-I7</f>
        <v>609131.4899999946</v>
      </c>
      <c r="Q7" s="19">
        <f aca="true" t="shared" si="5" ref="Q7:Q30">IF(F7=0,0,(I7/F7)*100)</f>
        <v>97.37249734996348</v>
      </c>
      <c r="R7" s="20"/>
    </row>
    <row r="8" spans="1:18" s="4" customFormat="1" ht="12.75">
      <c r="A8" s="15">
        <v>1</v>
      </c>
      <c r="B8" s="16" t="s">
        <v>21</v>
      </c>
      <c r="C8" s="17" t="s">
        <v>22</v>
      </c>
      <c r="D8" s="18">
        <v>234636700</v>
      </c>
      <c r="E8" s="18">
        <v>246651226.87999997</v>
      </c>
      <c r="F8" s="18">
        <v>185071128.35999992</v>
      </c>
      <c r="G8" s="18">
        <v>172038812.12</v>
      </c>
      <c r="H8" s="18">
        <v>0</v>
      </c>
      <c r="I8" s="18">
        <v>171955308.98000005</v>
      </c>
      <c r="J8" s="18">
        <v>83503.14</v>
      </c>
      <c r="K8" s="18">
        <v>0</v>
      </c>
      <c r="L8" s="19">
        <f t="shared" si="0"/>
        <v>13032316.23999992</v>
      </c>
      <c r="M8" s="19">
        <f t="shared" si="1"/>
        <v>74612414.75999996</v>
      </c>
      <c r="N8" s="19">
        <f t="shared" si="2"/>
        <v>92.95821214498163</v>
      </c>
      <c r="O8" s="19">
        <f t="shared" si="3"/>
        <v>74695917.89999992</v>
      </c>
      <c r="P8" s="19">
        <f t="shared" si="4"/>
        <v>13115819.379999876</v>
      </c>
      <c r="Q8" s="19">
        <f t="shared" si="5"/>
        <v>92.91309265998152</v>
      </c>
      <c r="R8" s="20"/>
    </row>
    <row r="9" spans="1:18" s="4" customFormat="1" ht="38.25">
      <c r="A9" s="15">
        <v>0</v>
      </c>
      <c r="B9" s="16" t="s">
        <v>23</v>
      </c>
      <c r="C9" s="17" t="s">
        <v>24</v>
      </c>
      <c r="D9" s="18">
        <v>1225200</v>
      </c>
      <c r="E9" s="18">
        <v>1225200</v>
      </c>
      <c r="F9" s="18">
        <v>919200</v>
      </c>
      <c r="G9" s="18">
        <v>10120</v>
      </c>
      <c r="H9" s="18">
        <v>0</v>
      </c>
      <c r="I9" s="18">
        <v>10120</v>
      </c>
      <c r="J9" s="18">
        <v>0</v>
      </c>
      <c r="K9" s="18">
        <v>0</v>
      </c>
      <c r="L9" s="19">
        <f t="shared" si="0"/>
        <v>909080</v>
      </c>
      <c r="M9" s="19">
        <f t="shared" si="1"/>
        <v>1215080</v>
      </c>
      <c r="N9" s="19">
        <f t="shared" si="2"/>
        <v>1.1009573542210618</v>
      </c>
      <c r="O9" s="19">
        <f t="shared" si="3"/>
        <v>1215080</v>
      </c>
      <c r="P9" s="19">
        <f t="shared" si="4"/>
        <v>909080</v>
      </c>
      <c r="Q9" s="19">
        <f t="shared" si="5"/>
        <v>1.1009573542210618</v>
      </c>
      <c r="R9" s="20"/>
    </row>
    <row r="10" spans="1:18" s="4" customFormat="1" ht="12.75">
      <c r="A10" s="15">
        <v>1</v>
      </c>
      <c r="B10" s="16" t="s">
        <v>25</v>
      </c>
      <c r="C10" s="17" t="s">
        <v>26</v>
      </c>
      <c r="D10" s="18">
        <v>10299200</v>
      </c>
      <c r="E10" s="18">
        <v>14004937.91</v>
      </c>
      <c r="F10" s="18">
        <v>12800682.91</v>
      </c>
      <c r="G10" s="18">
        <v>12063374.84</v>
      </c>
      <c r="H10" s="18">
        <v>0</v>
      </c>
      <c r="I10" s="18">
        <v>10898289.79</v>
      </c>
      <c r="J10" s="18">
        <v>1165085.05</v>
      </c>
      <c r="K10" s="18">
        <v>0</v>
      </c>
      <c r="L10" s="19">
        <f t="shared" si="0"/>
        <v>737308.0700000003</v>
      </c>
      <c r="M10" s="19">
        <f t="shared" si="1"/>
        <v>1941563.0700000003</v>
      </c>
      <c r="N10" s="19">
        <f t="shared" si="2"/>
        <v>94.24008800792957</v>
      </c>
      <c r="O10" s="19">
        <f t="shared" si="3"/>
        <v>3106648.120000001</v>
      </c>
      <c r="P10" s="19">
        <f t="shared" si="4"/>
        <v>1902393.120000001</v>
      </c>
      <c r="Q10" s="19">
        <f t="shared" si="5"/>
        <v>85.138346654038</v>
      </c>
      <c r="R10" s="20"/>
    </row>
    <row r="11" spans="1:18" s="4" customFormat="1" ht="12.75">
      <c r="A11" s="15">
        <v>1</v>
      </c>
      <c r="B11" s="16" t="s">
        <v>27</v>
      </c>
      <c r="C11" s="17" t="s">
        <v>28</v>
      </c>
      <c r="D11" s="18">
        <v>7969500</v>
      </c>
      <c r="E11" s="18">
        <v>8421916.001</v>
      </c>
      <c r="F11" s="18">
        <v>6914779.250000002</v>
      </c>
      <c r="G11" s="18">
        <v>6860016.870000001</v>
      </c>
      <c r="H11" s="18">
        <v>0</v>
      </c>
      <c r="I11" s="18">
        <v>6812714.290000001</v>
      </c>
      <c r="J11" s="18">
        <v>47302.58</v>
      </c>
      <c r="K11" s="18">
        <v>0</v>
      </c>
      <c r="L11" s="19">
        <f t="shared" si="0"/>
        <v>54762.38000000082</v>
      </c>
      <c r="M11" s="19">
        <f t="shared" si="1"/>
        <v>1561899.1309999991</v>
      </c>
      <c r="N11" s="19">
        <f t="shared" si="2"/>
        <v>99.20803863695285</v>
      </c>
      <c r="O11" s="19">
        <f t="shared" si="3"/>
        <v>1609201.7109999992</v>
      </c>
      <c r="P11" s="19">
        <f t="shared" si="4"/>
        <v>102064.9600000009</v>
      </c>
      <c r="Q11" s="19">
        <f t="shared" si="5"/>
        <v>98.52395924280589</v>
      </c>
      <c r="R11" s="20"/>
    </row>
    <row r="12" spans="1:18" s="4" customFormat="1" ht="38.25">
      <c r="A12" s="15">
        <v>0</v>
      </c>
      <c r="B12" s="16" t="s">
        <v>29</v>
      </c>
      <c r="C12" s="17" t="s">
        <v>30</v>
      </c>
      <c r="D12" s="18">
        <v>7078000</v>
      </c>
      <c r="E12" s="18">
        <v>7078000.001</v>
      </c>
      <c r="F12" s="18">
        <v>5661263.250000002</v>
      </c>
      <c r="G12" s="18">
        <v>5661262.240000001</v>
      </c>
      <c r="H12" s="18">
        <v>0</v>
      </c>
      <c r="I12" s="18">
        <v>5661262.240000001</v>
      </c>
      <c r="J12" s="18">
        <v>0</v>
      </c>
      <c r="K12" s="18">
        <v>0</v>
      </c>
      <c r="L12" s="19">
        <f t="shared" si="0"/>
        <v>1.0100000007078052</v>
      </c>
      <c r="M12" s="19">
        <f t="shared" si="1"/>
        <v>1416737.760999999</v>
      </c>
      <c r="N12" s="19">
        <f t="shared" si="2"/>
        <v>99.99998215945884</v>
      </c>
      <c r="O12" s="19">
        <f t="shared" si="3"/>
        <v>1416737.760999999</v>
      </c>
      <c r="P12" s="19">
        <f t="shared" si="4"/>
        <v>1.0100000007078052</v>
      </c>
      <c r="Q12" s="19">
        <f t="shared" si="5"/>
        <v>99.99998215945884</v>
      </c>
      <c r="R12" s="20"/>
    </row>
    <row r="13" spans="1:18" s="4" customFormat="1" ht="12.75">
      <c r="A13" s="15">
        <v>1</v>
      </c>
      <c r="B13" s="16" t="s">
        <v>31</v>
      </c>
      <c r="C13" s="17" t="s">
        <v>32</v>
      </c>
      <c r="D13" s="18">
        <v>9519500</v>
      </c>
      <c r="E13" s="18">
        <v>9479000</v>
      </c>
      <c r="F13" s="18">
        <v>6607456</v>
      </c>
      <c r="G13" s="18">
        <v>5804452.989999999</v>
      </c>
      <c r="H13" s="18">
        <v>0</v>
      </c>
      <c r="I13" s="18">
        <v>5802718.989999999</v>
      </c>
      <c r="J13" s="18">
        <v>1734</v>
      </c>
      <c r="K13" s="18">
        <v>0</v>
      </c>
      <c r="L13" s="19">
        <f t="shared" si="0"/>
        <v>803003.0100000007</v>
      </c>
      <c r="M13" s="19">
        <f t="shared" si="1"/>
        <v>3674547.0100000007</v>
      </c>
      <c r="N13" s="19">
        <f t="shared" si="2"/>
        <v>87.84701691543613</v>
      </c>
      <c r="O13" s="19">
        <f t="shared" si="3"/>
        <v>3676281.0100000007</v>
      </c>
      <c r="P13" s="19">
        <f t="shared" si="4"/>
        <v>804737.0100000007</v>
      </c>
      <c r="Q13" s="19">
        <f t="shared" si="5"/>
        <v>87.82077383489197</v>
      </c>
      <c r="R13" s="20"/>
    </row>
    <row r="14" spans="1:18" s="4" customFormat="1" ht="12.75">
      <c r="A14" s="15">
        <v>1</v>
      </c>
      <c r="B14" s="16" t="s">
        <v>33</v>
      </c>
      <c r="C14" s="17" t="s">
        <v>34</v>
      </c>
      <c r="D14" s="18">
        <v>3614000</v>
      </c>
      <c r="E14" s="18">
        <v>3769094</v>
      </c>
      <c r="F14" s="18">
        <v>2552312.03</v>
      </c>
      <c r="G14" s="18">
        <v>2410698.08</v>
      </c>
      <c r="H14" s="18">
        <v>0</v>
      </c>
      <c r="I14" s="18">
        <v>2410698.08</v>
      </c>
      <c r="J14" s="18">
        <v>0</v>
      </c>
      <c r="K14" s="18">
        <v>0</v>
      </c>
      <c r="L14" s="19">
        <f t="shared" si="0"/>
        <v>141613.94999999972</v>
      </c>
      <c r="M14" s="19">
        <f t="shared" si="1"/>
        <v>1358395.92</v>
      </c>
      <c r="N14" s="19">
        <f t="shared" si="2"/>
        <v>94.45154243151063</v>
      </c>
      <c r="O14" s="19">
        <f t="shared" si="3"/>
        <v>1358395.92</v>
      </c>
      <c r="P14" s="19">
        <f t="shared" si="4"/>
        <v>141613.94999999972</v>
      </c>
      <c r="Q14" s="19">
        <f t="shared" si="5"/>
        <v>94.45154243151063</v>
      </c>
      <c r="R14" s="20"/>
    </row>
    <row r="15" spans="1:18" s="4" customFormat="1" ht="12.75">
      <c r="A15" s="15">
        <v>1</v>
      </c>
      <c r="B15" s="16" t="s">
        <v>35</v>
      </c>
      <c r="C15" s="17" t="s">
        <v>36</v>
      </c>
      <c r="D15" s="18">
        <v>4913500</v>
      </c>
      <c r="E15" s="18">
        <v>5587498</v>
      </c>
      <c r="F15" s="18">
        <v>4354213.68</v>
      </c>
      <c r="G15" s="18">
        <v>4066211.84</v>
      </c>
      <c r="H15" s="18">
        <v>0</v>
      </c>
      <c r="I15" s="18">
        <v>4058000.23</v>
      </c>
      <c r="J15" s="18">
        <v>8211.61</v>
      </c>
      <c r="K15" s="18">
        <v>0</v>
      </c>
      <c r="L15" s="19">
        <f t="shared" si="0"/>
        <v>288001.83999999985</v>
      </c>
      <c r="M15" s="19">
        <f t="shared" si="1"/>
        <v>1521286.1600000001</v>
      </c>
      <c r="N15" s="19">
        <f t="shared" si="2"/>
        <v>93.38567509162758</v>
      </c>
      <c r="O15" s="19">
        <f t="shared" si="3"/>
        <v>1529497.77</v>
      </c>
      <c r="P15" s="19">
        <f t="shared" si="4"/>
        <v>296213.4499999997</v>
      </c>
      <c r="Q15" s="19">
        <f t="shared" si="5"/>
        <v>93.19708512789387</v>
      </c>
      <c r="R15" s="20"/>
    </row>
    <row r="16" spans="1:18" s="4" customFormat="1" ht="12.75">
      <c r="A16" s="15">
        <v>1</v>
      </c>
      <c r="B16" s="16" t="s">
        <v>37</v>
      </c>
      <c r="C16" s="17" t="s">
        <v>38</v>
      </c>
      <c r="D16" s="18">
        <v>2036000</v>
      </c>
      <c r="E16" s="18">
        <v>2551624</v>
      </c>
      <c r="F16" s="18">
        <v>2510930</v>
      </c>
      <c r="G16" s="18">
        <v>2415373.2</v>
      </c>
      <c r="H16" s="18">
        <v>0</v>
      </c>
      <c r="I16" s="18">
        <v>2355344</v>
      </c>
      <c r="J16" s="18">
        <v>60029.2</v>
      </c>
      <c r="K16" s="18">
        <v>0</v>
      </c>
      <c r="L16" s="19">
        <f t="shared" si="0"/>
        <v>95556.79999999981</v>
      </c>
      <c r="M16" s="19">
        <f t="shared" si="1"/>
        <v>136250.7999999998</v>
      </c>
      <c r="N16" s="19">
        <f t="shared" si="2"/>
        <v>96.19436623083878</v>
      </c>
      <c r="O16" s="19">
        <f t="shared" si="3"/>
        <v>196280</v>
      </c>
      <c r="P16" s="19">
        <f t="shared" si="4"/>
        <v>155586</v>
      </c>
      <c r="Q16" s="19">
        <f t="shared" si="5"/>
        <v>93.80365044027512</v>
      </c>
      <c r="R16" s="20"/>
    </row>
    <row r="17" spans="1:18" s="4" customFormat="1" ht="12.75">
      <c r="A17" s="15">
        <v>0</v>
      </c>
      <c r="B17" s="16" t="s">
        <v>39</v>
      </c>
      <c r="C17" s="17" t="s">
        <v>40</v>
      </c>
      <c r="D17" s="18">
        <v>100000</v>
      </c>
      <c r="E17" s="18">
        <v>100000</v>
      </c>
      <c r="F17" s="18">
        <v>100000</v>
      </c>
      <c r="G17" s="18">
        <v>67500</v>
      </c>
      <c r="H17" s="18">
        <v>0</v>
      </c>
      <c r="I17" s="18">
        <v>67500</v>
      </c>
      <c r="J17" s="18">
        <v>0</v>
      </c>
      <c r="K17" s="18">
        <v>0</v>
      </c>
      <c r="L17" s="19">
        <f t="shared" si="0"/>
        <v>32500</v>
      </c>
      <c r="M17" s="19">
        <f t="shared" si="1"/>
        <v>32500</v>
      </c>
      <c r="N17" s="19">
        <f t="shared" si="2"/>
        <v>67.5</v>
      </c>
      <c r="O17" s="19">
        <f t="shared" si="3"/>
        <v>32500</v>
      </c>
      <c r="P17" s="19">
        <f t="shared" si="4"/>
        <v>32500</v>
      </c>
      <c r="Q17" s="19">
        <f t="shared" si="5"/>
        <v>67.5</v>
      </c>
      <c r="R17" s="20"/>
    </row>
    <row r="18" spans="1:18" s="4" customFormat="1" ht="12.75">
      <c r="A18" s="15">
        <v>0</v>
      </c>
      <c r="B18" s="16" t="s">
        <v>41</v>
      </c>
      <c r="C18" s="17" t="s">
        <v>42</v>
      </c>
      <c r="D18" s="18">
        <v>0</v>
      </c>
      <c r="E18" s="18">
        <v>83000</v>
      </c>
      <c r="F18" s="18">
        <v>48120</v>
      </c>
      <c r="G18" s="18">
        <v>33000</v>
      </c>
      <c r="H18" s="18">
        <v>0</v>
      </c>
      <c r="I18" s="18">
        <v>33000</v>
      </c>
      <c r="J18" s="18">
        <v>0</v>
      </c>
      <c r="K18" s="18">
        <v>0</v>
      </c>
      <c r="L18" s="19">
        <f t="shared" si="0"/>
        <v>15120</v>
      </c>
      <c r="M18" s="19">
        <f t="shared" si="1"/>
        <v>50000</v>
      </c>
      <c r="N18" s="19">
        <f t="shared" si="2"/>
        <v>68.5785536159601</v>
      </c>
      <c r="O18" s="19">
        <f t="shared" si="3"/>
        <v>50000</v>
      </c>
      <c r="P18" s="19">
        <f t="shared" si="4"/>
        <v>15120</v>
      </c>
      <c r="Q18" s="19">
        <f t="shared" si="5"/>
        <v>68.5785536159601</v>
      </c>
      <c r="R18" s="20"/>
    </row>
    <row r="19" spans="1:18" s="4" customFormat="1" ht="25.5">
      <c r="A19" s="15">
        <v>0</v>
      </c>
      <c r="B19" s="16" t="s">
        <v>43</v>
      </c>
      <c r="C19" s="17" t="s">
        <v>44</v>
      </c>
      <c r="D19" s="18">
        <v>1900000</v>
      </c>
      <c r="E19" s="18">
        <v>2265422</v>
      </c>
      <c r="F19" s="18">
        <v>2261108</v>
      </c>
      <c r="G19" s="18">
        <v>2239061.2</v>
      </c>
      <c r="H19" s="18">
        <v>0</v>
      </c>
      <c r="I19" s="18">
        <v>2179032</v>
      </c>
      <c r="J19" s="18">
        <v>60029.2</v>
      </c>
      <c r="K19" s="18">
        <v>0</v>
      </c>
      <c r="L19" s="19">
        <f t="shared" si="0"/>
        <v>22046.799999999814</v>
      </c>
      <c r="M19" s="19">
        <f t="shared" si="1"/>
        <v>26360.799999999814</v>
      </c>
      <c r="N19" s="19">
        <f t="shared" si="2"/>
        <v>99.02495590657324</v>
      </c>
      <c r="O19" s="19">
        <f t="shared" si="3"/>
        <v>86390</v>
      </c>
      <c r="P19" s="19">
        <f t="shared" si="4"/>
        <v>82076</v>
      </c>
      <c r="Q19" s="19">
        <f t="shared" si="5"/>
        <v>96.37009819964372</v>
      </c>
      <c r="R19" s="20"/>
    </row>
    <row r="20" spans="1:18" s="4" customFormat="1" ht="25.5">
      <c r="A20" s="15">
        <v>0</v>
      </c>
      <c r="B20" s="16" t="s">
        <v>45</v>
      </c>
      <c r="C20" s="17" t="s">
        <v>46</v>
      </c>
      <c r="D20" s="18">
        <v>36000</v>
      </c>
      <c r="E20" s="18">
        <v>103202</v>
      </c>
      <c r="F20" s="18">
        <v>101702</v>
      </c>
      <c r="G20" s="18">
        <v>75812</v>
      </c>
      <c r="H20" s="18">
        <v>0</v>
      </c>
      <c r="I20" s="18">
        <v>75812</v>
      </c>
      <c r="J20" s="18">
        <v>0</v>
      </c>
      <c r="K20" s="18">
        <v>0</v>
      </c>
      <c r="L20" s="19">
        <f t="shared" si="0"/>
        <v>25890</v>
      </c>
      <c r="M20" s="19">
        <f t="shared" si="1"/>
        <v>27390</v>
      </c>
      <c r="N20" s="19">
        <f t="shared" si="2"/>
        <v>74.54327348528052</v>
      </c>
      <c r="O20" s="19">
        <f t="shared" si="3"/>
        <v>27390</v>
      </c>
      <c r="P20" s="19">
        <f t="shared" si="4"/>
        <v>25890</v>
      </c>
      <c r="Q20" s="19">
        <f t="shared" si="5"/>
        <v>74.54327348528052</v>
      </c>
      <c r="R20" s="20"/>
    </row>
    <row r="21" spans="1:18" s="4" customFormat="1" ht="12.75">
      <c r="A21" s="15">
        <v>1</v>
      </c>
      <c r="B21" s="16" t="s">
        <v>47</v>
      </c>
      <c r="C21" s="17" t="s">
        <v>48</v>
      </c>
      <c r="D21" s="18">
        <v>3028300</v>
      </c>
      <c r="E21" s="18">
        <v>4010352.36</v>
      </c>
      <c r="F21" s="18">
        <v>3040687.36</v>
      </c>
      <c r="G21" s="18">
        <v>2044343.32</v>
      </c>
      <c r="H21" s="18">
        <v>0</v>
      </c>
      <c r="I21" s="18">
        <v>2044343.32</v>
      </c>
      <c r="J21" s="18">
        <v>0</v>
      </c>
      <c r="K21" s="18">
        <v>0</v>
      </c>
      <c r="L21" s="19">
        <f t="shared" si="0"/>
        <v>996344.0399999998</v>
      </c>
      <c r="M21" s="19">
        <f t="shared" si="1"/>
        <v>1966009.0399999998</v>
      </c>
      <c r="N21" s="19">
        <f t="shared" si="2"/>
        <v>67.23293380612468</v>
      </c>
      <c r="O21" s="19">
        <f t="shared" si="3"/>
        <v>1966009.0399999998</v>
      </c>
      <c r="P21" s="19">
        <f t="shared" si="4"/>
        <v>996344.0399999998</v>
      </c>
      <c r="Q21" s="19">
        <f t="shared" si="5"/>
        <v>67.23293380612468</v>
      </c>
      <c r="R21" s="20"/>
    </row>
    <row r="22" spans="1:18" s="4" customFormat="1" ht="25.5">
      <c r="A22" s="15">
        <v>0</v>
      </c>
      <c r="B22" s="16" t="s">
        <v>49</v>
      </c>
      <c r="C22" s="17" t="s">
        <v>50</v>
      </c>
      <c r="D22" s="18">
        <v>2848300</v>
      </c>
      <c r="E22" s="18">
        <v>2839822</v>
      </c>
      <c r="F22" s="18">
        <v>1989821</v>
      </c>
      <c r="G22" s="18">
        <v>1861489.32</v>
      </c>
      <c r="H22" s="18">
        <v>0</v>
      </c>
      <c r="I22" s="18">
        <v>1861489.32</v>
      </c>
      <c r="J22" s="18">
        <v>0</v>
      </c>
      <c r="K22" s="18">
        <v>0</v>
      </c>
      <c r="L22" s="19">
        <f t="shared" si="0"/>
        <v>128331.67999999993</v>
      </c>
      <c r="M22" s="19">
        <f t="shared" si="1"/>
        <v>978332.6799999999</v>
      </c>
      <c r="N22" s="19">
        <f t="shared" si="2"/>
        <v>93.55059173664365</v>
      </c>
      <c r="O22" s="19">
        <f t="shared" si="3"/>
        <v>978332.6799999999</v>
      </c>
      <c r="P22" s="19">
        <f t="shared" si="4"/>
        <v>128331.67999999993</v>
      </c>
      <c r="Q22" s="19">
        <f t="shared" si="5"/>
        <v>93.55059173664365</v>
      </c>
      <c r="R22" s="20"/>
    </row>
    <row r="23" spans="1:18" s="4" customFormat="1" ht="12.75">
      <c r="A23" s="15">
        <v>0</v>
      </c>
      <c r="B23" s="16" t="s">
        <v>51</v>
      </c>
      <c r="C23" s="17" t="s">
        <v>52</v>
      </c>
      <c r="D23" s="18">
        <v>0</v>
      </c>
      <c r="E23" s="18">
        <v>230700</v>
      </c>
      <c r="F23" s="18">
        <v>230700</v>
      </c>
      <c r="G23" s="18">
        <v>127504</v>
      </c>
      <c r="H23" s="18">
        <v>0</v>
      </c>
      <c r="I23" s="18">
        <v>127504</v>
      </c>
      <c r="J23" s="18">
        <v>0</v>
      </c>
      <c r="K23" s="18">
        <v>0</v>
      </c>
      <c r="L23" s="19">
        <f t="shared" si="0"/>
        <v>103196</v>
      </c>
      <c r="M23" s="19">
        <f t="shared" si="1"/>
        <v>103196</v>
      </c>
      <c r="N23" s="19">
        <f t="shared" si="2"/>
        <v>55.26831382748158</v>
      </c>
      <c r="O23" s="19">
        <f t="shared" si="3"/>
        <v>103196</v>
      </c>
      <c r="P23" s="19">
        <f t="shared" si="4"/>
        <v>103196</v>
      </c>
      <c r="Q23" s="19">
        <f t="shared" si="5"/>
        <v>55.26831382748158</v>
      </c>
      <c r="R23" s="20"/>
    </row>
    <row r="24" spans="1:18" s="4" customFormat="1" ht="12.75">
      <c r="A24" s="15">
        <v>0</v>
      </c>
      <c r="B24" s="16" t="s">
        <v>53</v>
      </c>
      <c r="C24" s="17" t="s">
        <v>54</v>
      </c>
      <c r="D24" s="18">
        <v>80000</v>
      </c>
      <c r="E24" s="18">
        <v>84350</v>
      </c>
      <c r="F24" s="18">
        <v>64350</v>
      </c>
      <c r="G24" s="18">
        <v>55350</v>
      </c>
      <c r="H24" s="18">
        <v>0</v>
      </c>
      <c r="I24" s="18">
        <v>55350</v>
      </c>
      <c r="J24" s="18">
        <v>0</v>
      </c>
      <c r="K24" s="18">
        <v>0</v>
      </c>
      <c r="L24" s="19">
        <f t="shared" si="0"/>
        <v>9000</v>
      </c>
      <c r="M24" s="19">
        <f t="shared" si="1"/>
        <v>29000</v>
      </c>
      <c r="N24" s="19">
        <f t="shared" si="2"/>
        <v>86.01398601398601</v>
      </c>
      <c r="O24" s="19">
        <f t="shared" si="3"/>
        <v>29000</v>
      </c>
      <c r="P24" s="19">
        <f t="shared" si="4"/>
        <v>9000</v>
      </c>
      <c r="Q24" s="19">
        <f t="shared" si="5"/>
        <v>86.01398601398601</v>
      </c>
      <c r="R24" s="20"/>
    </row>
    <row r="25" spans="1:18" s="4" customFormat="1" ht="12.75">
      <c r="A25" s="15">
        <v>0</v>
      </c>
      <c r="B25" s="16" t="s">
        <v>55</v>
      </c>
      <c r="C25" s="17" t="s">
        <v>56</v>
      </c>
      <c r="D25" s="18">
        <v>100000</v>
      </c>
      <c r="E25" s="18">
        <v>855480.36</v>
      </c>
      <c r="F25" s="18">
        <v>755816.36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9">
        <f t="shared" si="0"/>
        <v>755816.36</v>
      </c>
      <c r="M25" s="19">
        <f t="shared" si="1"/>
        <v>855480.36</v>
      </c>
      <c r="N25" s="19">
        <f t="shared" si="2"/>
        <v>0</v>
      </c>
      <c r="O25" s="19">
        <f t="shared" si="3"/>
        <v>855480.36</v>
      </c>
      <c r="P25" s="19">
        <f t="shared" si="4"/>
        <v>755816.36</v>
      </c>
      <c r="Q25" s="19">
        <f t="shared" si="5"/>
        <v>0</v>
      </c>
      <c r="R25" s="20"/>
    </row>
    <row r="26" spans="1:18" s="4" customFormat="1" ht="12.75">
      <c r="A26" s="15">
        <v>1</v>
      </c>
      <c r="B26" s="16" t="s">
        <v>57</v>
      </c>
      <c r="C26" s="17" t="s">
        <v>58</v>
      </c>
      <c r="D26" s="18">
        <v>0</v>
      </c>
      <c r="E26" s="18">
        <v>2059101.18</v>
      </c>
      <c r="F26" s="18">
        <v>2059101.18</v>
      </c>
      <c r="G26" s="18">
        <v>1971299.23</v>
      </c>
      <c r="H26" s="18">
        <v>0</v>
      </c>
      <c r="I26" s="18">
        <v>1971299.23</v>
      </c>
      <c r="J26" s="18">
        <v>0</v>
      </c>
      <c r="K26" s="18">
        <v>0</v>
      </c>
      <c r="L26" s="19">
        <f t="shared" si="0"/>
        <v>87801.94999999995</v>
      </c>
      <c r="M26" s="19">
        <f t="shared" si="1"/>
        <v>87801.94999999995</v>
      </c>
      <c r="N26" s="19">
        <f t="shared" si="2"/>
        <v>95.73590890759434</v>
      </c>
      <c r="O26" s="19">
        <f t="shared" si="3"/>
        <v>87801.94999999995</v>
      </c>
      <c r="P26" s="19">
        <f t="shared" si="4"/>
        <v>87801.94999999995</v>
      </c>
      <c r="Q26" s="19">
        <f t="shared" si="5"/>
        <v>95.73590890759434</v>
      </c>
      <c r="R26" s="20"/>
    </row>
    <row r="27" spans="1:18" s="4" customFormat="1" ht="51">
      <c r="A27" s="15">
        <v>0</v>
      </c>
      <c r="B27" s="16" t="s">
        <v>59</v>
      </c>
      <c r="C27" s="17" t="s">
        <v>60</v>
      </c>
      <c r="D27" s="18">
        <v>0</v>
      </c>
      <c r="E27" s="18">
        <v>1287101.18</v>
      </c>
      <c r="F27" s="18">
        <v>1287101.18</v>
      </c>
      <c r="G27" s="18">
        <v>1229299.23</v>
      </c>
      <c r="H27" s="18">
        <v>0</v>
      </c>
      <c r="I27" s="18">
        <v>1229299.23</v>
      </c>
      <c r="J27" s="18">
        <v>0</v>
      </c>
      <c r="K27" s="18">
        <v>0</v>
      </c>
      <c r="L27" s="19">
        <f t="shared" si="0"/>
        <v>57801.94999999995</v>
      </c>
      <c r="M27" s="19">
        <f t="shared" si="1"/>
        <v>57801.94999999995</v>
      </c>
      <c r="N27" s="19">
        <f t="shared" si="2"/>
        <v>95.50913705168074</v>
      </c>
      <c r="O27" s="19">
        <f t="shared" si="3"/>
        <v>57801.94999999995</v>
      </c>
      <c r="P27" s="19">
        <f t="shared" si="4"/>
        <v>57801.94999999995</v>
      </c>
      <c r="Q27" s="19">
        <f t="shared" si="5"/>
        <v>95.50913705168074</v>
      </c>
      <c r="R27" s="20"/>
    </row>
    <row r="28" spans="1:18" s="4" customFormat="1" ht="38.25">
      <c r="A28" s="15">
        <v>0</v>
      </c>
      <c r="B28" s="16" t="s">
        <v>61</v>
      </c>
      <c r="C28" s="17" t="s">
        <v>62</v>
      </c>
      <c r="D28" s="18">
        <v>0</v>
      </c>
      <c r="E28" s="18">
        <v>96000</v>
      </c>
      <c r="F28" s="18">
        <v>96000</v>
      </c>
      <c r="G28" s="18">
        <v>66000</v>
      </c>
      <c r="H28" s="18">
        <v>0</v>
      </c>
      <c r="I28" s="18">
        <v>66000</v>
      </c>
      <c r="J28" s="18">
        <v>0</v>
      </c>
      <c r="K28" s="18">
        <v>0</v>
      </c>
      <c r="L28" s="19">
        <f t="shared" si="0"/>
        <v>30000</v>
      </c>
      <c r="M28" s="19">
        <f t="shared" si="1"/>
        <v>30000</v>
      </c>
      <c r="N28" s="19">
        <f t="shared" si="2"/>
        <v>68.75</v>
      </c>
      <c r="O28" s="19">
        <f t="shared" si="3"/>
        <v>30000</v>
      </c>
      <c r="P28" s="19">
        <f t="shared" si="4"/>
        <v>30000</v>
      </c>
      <c r="Q28" s="19">
        <f t="shared" si="5"/>
        <v>68.75</v>
      </c>
      <c r="R28" s="20"/>
    </row>
    <row r="29" spans="1:18" s="4" customFormat="1" ht="38.25">
      <c r="A29" s="15">
        <v>0</v>
      </c>
      <c r="B29" s="16" t="s">
        <v>63</v>
      </c>
      <c r="C29" s="17" t="s">
        <v>64</v>
      </c>
      <c r="D29" s="18">
        <v>0</v>
      </c>
      <c r="E29" s="18">
        <v>676000</v>
      </c>
      <c r="F29" s="18">
        <v>676000</v>
      </c>
      <c r="G29" s="18">
        <v>676000</v>
      </c>
      <c r="H29" s="18">
        <v>0</v>
      </c>
      <c r="I29" s="18">
        <v>676000</v>
      </c>
      <c r="J29" s="18">
        <v>0</v>
      </c>
      <c r="K29" s="18">
        <v>0</v>
      </c>
      <c r="L29" s="19">
        <f t="shared" si="0"/>
        <v>0</v>
      </c>
      <c r="M29" s="19">
        <f t="shared" si="1"/>
        <v>0</v>
      </c>
      <c r="N29" s="19">
        <f t="shared" si="2"/>
        <v>100</v>
      </c>
      <c r="O29" s="19">
        <f t="shared" si="3"/>
        <v>0</v>
      </c>
      <c r="P29" s="19">
        <f t="shared" si="4"/>
        <v>0</v>
      </c>
      <c r="Q29" s="19">
        <f t="shared" si="5"/>
        <v>100</v>
      </c>
      <c r="R29" s="20"/>
    </row>
    <row r="30" spans="1:18" s="4" customFormat="1" ht="12.75">
      <c r="A30" s="15">
        <v>1</v>
      </c>
      <c r="B30" s="16" t="s">
        <v>65</v>
      </c>
      <c r="C30" s="17" t="s">
        <v>66</v>
      </c>
      <c r="D30" s="18">
        <v>304617400</v>
      </c>
      <c r="E30" s="18">
        <v>326444452.55100006</v>
      </c>
      <c r="F30" s="18">
        <v>249094197.54999998</v>
      </c>
      <c r="G30" s="18">
        <v>232254318.89000005</v>
      </c>
      <c r="H30" s="18">
        <v>0</v>
      </c>
      <c r="I30" s="18">
        <v>230882492.2000001</v>
      </c>
      <c r="J30" s="18">
        <v>1371826.69</v>
      </c>
      <c r="K30" s="18">
        <v>0</v>
      </c>
      <c r="L30" s="19">
        <f t="shared" si="0"/>
        <v>16839878.659999937</v>
      </c>
      <c r="M30" s="19">
        <f t="shared" si="1"/>
        <v>94190133.66100001</v>
      </c>
      <c r="N30" s="19">
        <f t="shared" si="2"/>
        <v>93.23955402187974</v>
      </c>
      <c r="O30" s="19">
        <f t="shared" si="3"/>
        <v>95561960.35099995</v>
      </c>
      <c r="P30" s="19">
        <f t="shared" si="4"/>
        <v>18211705.349999875</v>
      </c>
      <c r="Q30" s="19">
        <f t="shared" si="5"/>
        <v>92.6888279497782</v>
      </c>
      <c r="R30" s="20"/>
    </row>
    <row r="31" spans="2:3" s="4" customFormat="1" ht="12.75">
      <c r="B31" s="5"/>
      <c r="C31" s="6"/>
    </row>
    <row r="32" spans="2:17" s="4" customFormat="1" ht="12.75">
      <c r="B32" s="21"/>
      <c r="C32" s="22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40" ht="12.75" hidden="1"/>
  </sheetData>
  <mergeCells count="2">
    <mergeCell ref="B2:Q2"/>
    <mergeCell ref="B3:Q3"/>
  </mergeCells>
  <conditionalFormatting sqref="B32:B41 B7:B30">
    <cfRule type="expression" priority="1" dxfId="0" stopIfTrue="1">
      <formula>A7=1</formula>
    </cfRule>
  </conditionalFormatting>
  <conditionalFormatting sqref="C32:C41 C7:C30">
    <cfRule type="expression" priority="2" dxfId="0" stopIfTrue="1">
      <formula>A7=1</formula>
    </cfRule>
  </conditionalFormatting>
  <conditionalFormatting sqref="D32:D41 D7:D30">
    <cfRule type="expression" priority="3" dxfId="0" stopIfTrue="1">
      <formula>A7=1</formula>
    </cfRule>
  </conditionalFormatting>
  <conditionalFormatting sqref="E32:E41 E7:E30">
    <cfRule type="expression" priority="4" dxfId="0" stopIfTrue="1">
      <formula>A7=1</formula>
    </cfRule>
  </conditionalFormatting>
  <conditionalFormatting sqref="F32:F41 F7:F30">
    <cfRule type="expression" priority="5" dxfId="0" stopIfTrue="1">
      <formula>A7=1</formula>
    </cfRule>
  </conditionalFormatting>
  <conditionalFormatting sqref="G32:G41 G7:G30">
    <cfRule type="expression" priority="6" dxfId="0" stopIfTrue="1">
      <formula>A7=1</formula>
    </cfRule>
  </conditionalFormatting>
  <conditionalFormatting sqref="H32:H41 H7:H30">
    <cfRule type="expression" priority="7" dxfId="0" stopIfTrue="1">
      <formula>A7=1</formula>
    </cfRule>
  </conditionalFormatting>
  <conditionalFormatting sqref="I32:I41 I7:I30">
    <cfRule type="expression" priority="8" dxfId="0" stopIfTrue="1">
      <formula>A7=1</formula>
    </cfRule>
  </conditionalFormatting>
  <conditionalFormatting sqref="J32:J41 J7:J30">
    <cfRule type="expression" priority="9" dxfId="0" stopIfTrue="1">
      <formula>A7=1</formula>
    </cfRule>
  </conditionalFormatting>
  <conditionalFormatting sqref="K32:K41 K7:K30">
    <cfRule type="expression" priority="10" dxfId="0" stopIfTrue="1">
      <formula>A7=1</formula>
    </cfRule>
  </conditionalFormatting>
  <conditionalFormatting sqref="L32:L41 L7:L30">
    <cfRule type="expression" priority="11" dxfId="0" stopIfTrue="1">
      <formula>A7=1</formula>
    </cfRule>
  </conditionalFormatting>
  <conditionalFormatting sqref="M32:M41 M7:M30">
    <cfRule type="expression" priority="12" dxfId="0" stopIfTrue="1">
      <formula>A7=1</formula>
    </cfRule>
  </conditionalFormatting>
  <conditionalFormatting sqref="N32:N41 N7:N30">
    <cfRule type="expression" priority="13" dxfId="0" stopIfTrue="1">
      <formula>A7=1</formula>
    </cfRule>
  </conditionalFormatting>
  <conditionalFormatting sqref="O32:O41 O7:O30">
    <cfRule type="expression" priority="14" dxfId="0" stopIfTrue="1">
      <formula>A7=1</formula>
    </cfRule>
  </conditionalFormatting>
  <conditionalFormatting sqref="P32:P41 P7:P30">
    <cfRule type="expression" priority="15" dxfId="0" stopIfTrue="1">
      <formula>A7=1</formula>
    </cfRule>
  </conditionalFormatting>
  <conditionalFormatting sqref="Q32:Q41 Q7:Q30">
    <cfRule type="expression" priority="16" dxfId="0" stopIfTrue="1">
      <formula>A7=1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2021-11-02T08:15:39Z</dcterms:created>
  <dcterms:modified xsi:type="dcterms:W3CDTF">2021-11-02T08:18:40Z</dcterms:modified>
  <cp:category/>
  <cp:version/>
  <cp:contentType/>
  <cp:contentStatus/>
</cp:coreProperties>
</file>