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пожежники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<sst xmlns="http://schemas.openxmlformats.org/spreadsheetml/2006/main" count="55" uniqueCount="37">
  <si>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№ п/п</t>
  </si>
  <si>
    <t>Всього</t>
  </si>
  <si>
    <t>Водій пожежної машини с.Банилів-Підгірний</t>
  </si>
  <si>
    <t>Водій пожежної машини с.Костинці</t>
  </si>
  <si>
    <t>Водій пожежної машини с.Нові Бросківці</t>
  </si>
  <si>
    <t>Водій пожежної машини с.Давидівка</t>
  </si>
  <si>
    <t>Водій пожежної машини с.Комарівці</t>
  </si>
  <si>
    <t>Кількість штатних посад</t>
  </si>
  <si>
    <t>Посадовий оклад (грн.)</t>
  </si>
  <si>
    <t>Фонд заробітної плати на місяць (грн)</t>
  </si>
  <si>
    <t>Фонд заробітної плати за 12 місяців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</si>
  <si>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</si>
  <si>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</si>
  <si>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</si>
  <si>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</si>
  <si>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М.П.</t>
  </si>
  <si>
    <t>Назва структурного підрозділу та посад</t>
  </si>
  <si>
    <t>від  26 листопада 2012 року № 1220</t>
  </si>
  <si>
    <t>(підпис)</t>
  </si>
  <si>
    <t>М.М.Карлійчук</t>
  </si>
  <si>
    <t>тарифний розряд</t>
  </si>
  <si>
    <t>за гірські 25%</t>
  </si>
  <si>
    <t>Надбавки (грн)</t>
  </si>
  <si>
    <t xml:space="preserve"> за високі досягнення в праці 50%</t>
  </si>
  <si>
    <t xml:space="preserve">Доплати (грн) </t>
  </si>
  <si>
    <t>М.І.Грезюк</t>
  </si>
  <si>
    <r>
      <t>М.М.  Карлійчук</t>
    </r>
    <r>
      <rPr>
        <b/>
        <u val="single"/>
        <sz val="12"/>
        <rFont val="Times New Roman"/>
        <family val="1"/>
      </rPr>
      <t xml:space="preserve">       </t>
    </r>
  </si>
  <si>
    <t>нічні</t>
  </si>
  <si>
    <t>Водій пожежної машини  с. Стара Жадова, с. Нова Жадова, с. Дібрівка, с. Косованка</t>
  </si>
  <si>
    <t xml:space="preserve">за класність </t>
  </si>
  <si>
    <t>до 4173 грн</t>
  </si>
  <si>
    <t>СТРУКТУРА ШТАТНОГО  РОЗПИСУ</t>
  </si>
  <si>
    <t xml:space="preserve">Пожежної охорони </t>
  </si>
  <si>
    <t xml:space="preserve"> ДОДАТОК № 1  ЗАТВЕРДЖЕНО                                  рішенням XXXVII  позачергової  сесії  Сторожинецької міської ради VIII скликання від 26.01.2024 року  №    -37/2024</t>
  </si>
  <si>
    <t>з 01.02.2024 року</t>
  </si>
  <si>
    <t>Водій пожежної машини с.Бобівці</t>
  </si>
  <si>
    <t xml:space="preserve">Перший заступник міського голови                             Ігор БЕЛЕНЧУК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</si>
</sst>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0" fontId="15" fillId="0" borderId="12" xfId="0" applyFont="1" applyBorder="1" applyAlignment="1">
      <alignment/>
    </xf>
    <xf numFmtId="2" fontId="15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2" fontId="9" fillId="0" borderId="12" xfId="0" applyNumberFormat="1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11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2" fontId="15" fillId="32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0" fillId="0" borderId="0" xfId="0" applyFont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="90" zoomScaleNormal="90" zoomScalePageLayoutView="0" workbookViewId="0" topLeftCell="A17">
      <selection activeCell="R39" sqref="R39"/>
    </sheetView>
  </sheetViews>
  <sheetFormatPr defaultColWidth="9.00390625" defaultRowHeight="12.75"/>
  <cols>
    <col min="1" max="1" width="4.00390625" style="0" customWidth="1"/>
    <col min="2" max="2" width="6.625" style="2" customWidth="1"/>
    <col min="3" max="3" width="42.125" style="3" customWidth="1"/>
    <col min="4" max="4" width="13.625" style="3" hidden="1" customWidth="1"/>
    <col min="5" max="5" width="24.25390625" style="3" customWidth="1"/>
    <col min="6" max="6" width="0.12890625" style="3" customWidth="1"/>
    <col min="7" max="7" width="0" style="3" hidden="1" customWidth="1"/>
    <col min="8" max="8" width="13.75390625" style="3" hidden="1" customWidth="1"/>
    <col min="9" max="10" width="12.25390625" style="3" hidden="1" customWidth="1"/>
    <col min="11" max="11" width="11.00390625" style="3" hidden="1" customWidth="1"/>
    <col min="12" max="13" width="12.375" style="3" hidden="1" customWidth="1"/>
    <col min="14" max="14" width="14.375" style="3" hidden="1" customWidth="1"/>
    <col min="15" max="15" width="14.875" style="3" hidden="1" customWidth="1"/>
    <col min="16" max="16" width="7.00390625" style="3" hidden="1" customWidth="1"/>
    <col min="17" max="17" width="11.625" style="3" customWidth="1"/>
  </cols>
  <sheetData>
    <row r="1" spans="1:18" ht="29.25" customHeight="1">
      <c r="A1" s="60"/>
      <c r="B1" s="60"/>
      <c r="C1" s="60"/>
      <c r="D1" s="60"/>
      <c r="E1" s="60"/>
      <c r="R1" s="3"/>
    </row>
    <row r="2" spans="12:18" ht="16.5" customHeight="1" hidden="1">
      <c r="L2" s="16"/>
      <c r="M2" s="16"/>
      <c r="N2" s="58"/>
      <c r="O2" s="58" t="s">
        <v>11</v>
      </c>
      <c r="P2" s="16"/>
      <c r="Q2" s="16"/>
      <c r="R2" s="16"/>
    </row>
    <row r="3" spans="12:18" ht="12.75" hidden="1">
      <c r="L3" s="16"/>
      <c r="M3" s="16"/>
      <c r="N3" s="5"/>
      <c r="O3" s="5" t="s">
        <v>12</v>
      </c>
      <c r="P3" s="16"/>
      <c r="Q3" s="16"/>
      <c r="R3" s="16"/>
    </row>
    <row r="4" spans="12:18" ht="12.75" hidden="1">
      <c r="L4" s="16"/>
      <c r="M4" s="16"/>
      <c r="N4" s="5"/>
      <c r="O4" s="5" t="s">
        <v>13</v>
      </c>
      <c r="P4" s="16"/>
      <c r="Q4" s="16"/>
      <c r="R4" s="16"/>
    </row>
    <row r="5" spans="12:18" ht="12.75" hidden="1">
      <c r="L5" s="16"/>
      <c r="M5" s="16"/>
      <c r="N5" s="5"/>
      <c r="O5" s="5" t="s">
        <v>14</v>
      </c>
      <c r="P5" s="16"/>
      <c r="Q5" s="16"/>
      <c r="R5" s="16"/>
    </row>
    <row r="6" spans="12:18" ht="12.75" hidden="1">
      <c r="L6" s="16"/>
      <c r="M6" s="16"/>
      <c r="N6" s="5"/>
      <c r="O6" s="5" t="s">
        <v>17</v>
      </c>
      <c r="P6" s="16"/>
      <c r="Q6" s="16"/>
      <c r="R6" s="16"/>
    </row>
    <row r="7" spans="5:18" ht="107.25" customHeight="1">
      <c r="E7" s="59" t="s">
        <v>33</v>
      </c>
      <c r="R7" s="3"/>
    </row>
    <row r="8" spans="3:23" ht="25.5">
      <c r="C8" s="64" t="s">
        <v>31</v>
      </c>
      <c r="D8" s="64"/>
      <c r="E8" s="64"/>
      <c r="F8" s="64"/>
      <c r="G8" s="64"/>
      <c r="H8" s="64"/>
      <c r="I8" s="64"/>
      <c r="J8" s="50"/>
      <c r="K8" s="18"/>
      <c r="L8" s="18"/>
      <c r="M8" s="29"/>
      <c r="N8" s="17"/>
      <c r="O8" s="65" t="s">
        <v>26</v>
      </c>
      <c r="P8" s="65"/>
      <c r="Q8" s="28"/>
      <c r="R8" s="28"/>
      <c r="S8" s="30"/>
      <c r="T8" s="30"/>
      <c r="U8" s="30"/>
      <c r="V8" s="30"/>
      <c r="W8" s="30"/>
    </row>
    <row r="9" spans="3:18" ht="22.5">
      <c r="C9" s="63" t="s">
        <v>32</v>
      </c>
      <c r="D9" s="63"/>
      <c r="E9" s="63"/>
      <c r="F9" s="63"/>
      <c r="G9" s="63"/>
      <c r="H9" s="63"/>
      <c r="I9" s="63"/>
      <c r="J9" s="51"/>
      <c r="K9" s="17"/>
      <c r="L9" s="17"/>
      <c r="M9" s="17"/>
      <c r="N9" s="17" t="s">
        <v>15</v>
      </c>
      <c r="O9" s="6"/>
      <c r="P9" s="6"/>
      <c r="Q9" s="6"/>
      <c r="R9" s="6"/>
    </row>
    <row r="10" spans="3:18" ht="18" customHeight="1">
      <c r="C10" s="64" t="s">
        <v>34</v>
      </c>
      <c r="D10" s="64"/>
      <c r="E10" s="64"/>
      <c r="F10" s="64"/>
      <c r="G10" s="64"/>
      <c r="H10" s="64"/>
      <c r="I10" s="4"/>
      <c r="J10" s="4"/>
      <c r="K10" s="49"/>
      <c r="L10" s="49"/>
      <c r="M10" s="15"/>
      <c r="N10" s="4"/>
      <c r="O10" s="4"/>
      <c r="P10" s="52"/>
      <c r="Q10" s="4"/>
      <c r="R10" s="4"/>
    </row>
    <row r="11" spans="8:18" ht="12.75" customHeight="1" hidden="1">
      <c r="H11" s="4"/>
      <c r="I11" s="4"/>
      <c r="J11" s="4"/>
      <c r="K11" s="4"/>
      <c r="L11" s="4"/>
      <c r="M11" s="4"/>
      <c r="N11" s="4"/>
      <c r="O11" s="4"/>
      <c r="P11" s="4"/>
      <c r="R11" s="1"/>
    </row>
    <row r="12" spans="8:18" ht="12.75" customHeight="1" hidden="1">
      <c r="H12" s="4"/>
      <c r="I12" s="4"/>
      <c r="J12" s="4"/>
      <c r="K12" s="4"/>
      <c r="L12" s="4"/>
      <c r="M12" s="4"/>
      <c r="N12" s="4"/>
      <c r="O12" s="4"/>
      <c r="P12" s="4"/>
      <c r="R12" s="1"/>
    </row>
    <row r="13" spans="3:10" ht="20.25" hidden="1">
      <c r="C13" s="63"/>
      <c r="D13" s="63"/>
      <c r="E13" s="63"/>
      <c r="F13" s="63"/>
      <c r="G13" s="63"/>
      <c r="H13" s="63"/>
      <c r="I13" s="63"/>
      <c r="J13" s="46"/>
    </row>
    <row r="14" spans="5:18" ht="12.75">
      <c r="E14" s="19"/>
      <c r="F14" s="19"/>
      <c r="G14" s="19"/>
      <c r="P14" s="12"/>
      <c r="Q14" s="12"/>
      <c r="R14" s="31"/>
    </row>
    <row r="15" spans="2:18" ht="15" customHeight="1">
      <c r="B15" s="67" t="s">
        <v>0</v>
      </c>
      <c r="C15" s="69" t="s">
        <v>16</v>
      </c>
      <c r="D15" s="7"/>
      <c r="E15" s="71" t="s">
        <v>7</v>
      </c>
      <c r="F15" s="71" t="s">
        <v>20</v>
      </c>
      <c r="G15" s="53"/>
      <c r="H15" s="71" t="s">
        <v>8</v>
      </c>
      <c r="I15" s="37" t="s">
        <v>22</v>
      </c>
      <c r="J15" s="54"/>
      <c r="K15" s="73" t="s">
        <v>24</v>
      </c>
      <c r="L15" s="74"/>
      <c r="M15" s="74"/>
      <c r="N15" s="75"/>
      <c r="O15" s="79" t="s">
        <v>9</v>
      </c>
      <c r="P15" s="71" t="s">
        <v>10</v>
      </c>
      <c r="Q15" s="32"/>
      <c r="R15" s="32"/>
    </row>
    <row r="16" spans="2:18" ht="60" customHeight="1">
      <c r="B16" s="68"/>
      <c r="C16" s="70"/>
      <c r="D16" s="8"/>
      <c r="E16" s="72"/>
      <c r="F16" s="72"/>
      <c r="G16" s="57"/>
      <c r="H16" s="72"/>
      <c r="I16" s="38" t="s">
        <v>21</v>
      </c>
      <c r="J16" s="38"/>
      <c r="K16" s="39" t="s">
        <v>29</v>
      </c>
      <c r="L16" s="39" t="s">
        <v>23</v>
      </c>
      <c r="M16" s="39" t="s">
        <v>27</v>
      </c>
      <c r="N16" s="39" t="s">
        <v>30</v>
      </c>
      <c r="O16" s="80"/>
      <c r="P16" s="72"/>
      <c r="Q16" s="33"/>
      <c r="R16" s="33"/>
    </row>
    <row r="17" spans="2:16" ht="30" customHeight="1">
      <c r="B17" s="9">
        <v>1</v>
      </c>
      <c r="C17" s="21" t="s">
        <v>2</v>
      </c>
      <c r="D17" s="21"/>
      <c r="E17" s="20">
        <v>1</v>
      </c>
      <c r="F17" s="20">
        <v>1</v>
      </c>
      <c r="G17" s="20"/>
      <c r="H17" s="23">
        <v>1921</v>
      </c>
      <c r="I17" s="23">
        <f>H17*25/100</f>
        <v>480.25</v>
      </c>
      <c r="J17" s="56">
        <f>H17+I17</f>
        <v>2401.25</v>
      </c>
      <c r="K17" s="25">
        <f>J17*0.25</f>
        <v>600.3125</v>
      </c>
      <c r="L17" s="24"/>
      <c r="M17" s="25"/>
      <c r="N17" s="25">
        <f>4173-H17-I17-K17-L17</f>
        <v>1171.4375</v>
      </c>
      <c r="O17" s="25">
        <f aca="true" t="shared" si="0" ref="O17:O35">H17+I17+K17+L17+N17+M17</f>
        <v>4173</v>
      </c>
      <c r="P17" s="25">
        <f>O17*12</f>
        <v>50076</v>
      </c>
    </row>
    <row r="18" spans="2:16" ht="30" customHeight="1">
      <c r="B18" s="9">
        <f>B17+1</f>
        <v>2</v>
      </c>
      <c r="C18" s="21" t="s">
        <v>2</v>
      </c>
      <c r="D18" s="21"/>
      <c r="E18" s="20">
        <v>1</v>
      </c>
      <c r="F18" s="20">
        <v>1</v>
      </c>
      <c r="G18" s="20"/>
      <c r="H18" s="23">
        <v>1921</v>
      </c>
      <c r="I18" s="23">
        <f>H18*25/100</f>
        <v>480.25</v>
      </c>
      <c r="J18" s="56">
        <f aca="true" t="shared" si="1" ref="J18:J40">H18+I18</f>
        <v>2401.25</v>
      </c>
      <c r="K18" s="25">
        <f>J18*0.25</f>
        <v>600.3125</v>
      </c>
      <c r="L18" s="24"/>
      <c r="M18" s="25"/>
      <c r="N18" s="25">
        <f aca="true" t="shared" si="2" ref="N18:N40">4173-H18-I18-K18-L18</f>
        <v>1171.4375</v>
      </c>
      <c r="O18" s="25">
        <f t="shared" si="0"/>
        <v>4173</v>
      </c>
      <c r="P18" s="25">
        <f aca="true" t="shared" si="3" ref="P18:P35">O18*12</f>
        <v>50076</v>
      </c>
    </row>
    <row r="19" spans="2:16" ht="30" customHeight="1">
      <c r="B19" s="9">
        <f aca="true" t="shared" si="4" ref="B19:B35">B18+1</f>
        <v>3</v>
      </c>
      <c r="C19" s="21" t="s">
        <v>2</v>
      </c>
      <c r="D19" s="21"/>
      <c r="E19" s="20">
        <v>1</v>
      </c>
      <c r="F19" s="20">
        <v>1</v>
      </c>
      <c r="G19" s="20"/>
      <c r="H19" s="23">
        <v>1921</v>
      </c>
      <c r="I19" s="23">
        <f>H19*25/100</f>
        <v>480.25</v>
      </c>
      <c r="J19" s="56">
        <f t="shared" si="1"/>
        <v>2401.25</v>
      </c>
      <c r="K19" s="25">
        <f>J19*0.1</f>
        <v>240.125</v>
      </c>
      <c r="L19" s="24"/>
      <c r="M19" s="25"/>
      <c r="N19" s="25">
        <f t="shared" si="2"/>
        <v>1531.625</v>
      </c>
      <c r="O19" s="25">
        <f t="shared" si="0"/>
        <v>4173</v>
      </c>
      <c r="P19" s="25">
        <f t="shared" si="3"/>
        <v>50076</v>
      </c>
    </row>
    <row r="20" spans="2:16" ht="30" customHeight="1">
      <c r="B20" s="9">
        <f t="shared" si="4"/>
        <v>4</v>
      </c>
      <c r="C20" s="21" t="s">
        <v>2</v>
      </c>
      <c r="D20" s="21"/>
      <c r="E20" s="20">
        <v>1</v>
      </c>
      <c r="F20" s="20">
        <v>1</v>
      </c>
      <c r="G20" s="20"/>
      <c r="H20" s="23">
        <v>1921</v>
      </c>
      <c r="I20" s="23">
        <f>H20*25/100</f>
        <v>480.25</v>
      </c>
      <c r="J20" s="56">
        <f t="shared" si="1"/>
        <v>2401.25</v>
      </c>
      <c r="K20" s="25"/>
      <c r="L20" s="24"/>
      <c r="M20" s="25"/>
      <c r="N20" s="25">
        <f t="shared" si="2"/>
        <v>1771.75</v>
      </c>
      <c r="O20" s="25">
        <f t="shared" si="0"/>
        <v>4173</v>
      </c>
      <c r="P20" s="25">
        <f t="shared" si="3"/>
        <v>50076</v>
      </c>
    </row>
    <row r="21" spans="2:16" ht="23.25" customHeight="1">
      <c r="B21" s="9">
        <f t="shared" si="4"/>
        <v>5</v>
      </c>
      <c r="C21" s="21" t="s">
        <v>3</v>
      </c>
      <c r="D21" s="21"/>
      <c r="E21" s="20">
        <v>1</v>
      </c>
      <c r="F21" s="20">
        <v>1</v>
      </c>
      <c r="G21" s="20"/>
      <c r="H21" s="23">
        <v>1921</v>
      </c>
      <c r="I21" s="22"/>
      <c r="J21" s="56">
        <f t="shared" si="1"/>
        <v>1921</v>
      </c>
      <c r="K21" s="25"/>
      <c r="L21" s="24"/>
      <c r="M21" s="25"/>
      <c r="N21" s="25">
        <f t="shared" si="2"/>
        <v>2252</v>
      </c>
      <c r="O21" s="25">
        <f t="shared" si="0"/>
        <v>4173</v>
      </c>
      <c r="P21" s="25">
        <f t="shared" si="3"/>
        <v>50076</v>
      </c>
    </row>
    <row r="22" spans="2:16" ht="23.25" customHeight="1">
      <c r="B22" s="9">
        <f t="shared" si="4"/>
        <v>6</v>
      </c>
      <c r="C22" s="21" t="s">
        <v>3</v>
      </c>
      <c r="D22" s="21"/>
      <c r="E22" s="20">
        <v>1</v>
      </c>
      <c r="F22" s="20">
        <v>1</v>
      </c>
      <c r="G22" s="20"/>
      <c r="H22" s="23">
        <v>1921</v>
      </c>
      <c r="I22" s="22"/>
      <c r="J22" s="56">
        <f t="shared" si="1"/>
        <v>1921</v>
      </c>
      <c r="K22" s="25"/>
      <c r="L22" s="24"/>
      <c r="M22" s="25"/>
      <c r="N22" s="25">
        <f t="shared" si="2"/>
        <v>2252</v>
      </c>
      <c r="O22" s="25">
        <f t="shared" si="0"/>
        <v>4173</v>
      </c>
      <c r="P22" s="25">
        <f t="shared" si="3"/>
        <v>50076</v>
      </c>
    </row>
    <row r="23" spans="2:16" ht="23.25" customHeight="1">
      <c r="B23" s="9">
        <f t="shared" si="4"/>
        <v>7</v>
      </c>
      <c r="C23" s="21" t="s">
        <v>3</v>
      </c>
      <c r="D23" s="21"/>
      <c r="E23" s="20">
        <v>1</v>
      </c>
      <c r="F23" s="20">
        <v>1</v>
      </c>
      <c r="G23" s="20"/>
      <c r="H23" s="23">
        <v>1921</v>
      </c>
      <c r="I23" s="22"/>
      <c r="J23" s="56">
        <f t="shared" si="1"/>
        <v>1921</v>
      </c>
      <c r="K23" s="25"/>
      <c r="L23" s="24"/>
      <c r="M23" s="25"/>
      <c r="N23" s="25">
        <f t="shared" si="2"/>
        <v>2252</v>
      </c>
      <c r="O23" s="25">
        <f t="shared" si="0"/>
        <v>4173</v>
      </c>
      <c r="P23" s="25">
        <f t="shared" si="3"/>
        <v>50076</v>
      </c>
    </row>
    <row r="24" spans="2:16" ht="23.25" customHeight="1">
      <c r="B24" s="9">
        <f t="shared" si="4"/>
        <v>8</v>
      </c>
      <c r="C24" s="21" t="s">
        <v>3</v>
      </c>
      <c r="D24" s="21"/>
      <c r="E24" s="20">
        <v>1</v>
      </c>
      <c r="F24" s="20">
        <v>1</v>
      </c>
      <c r="G24" s="20"/>
      <c r="H24" s="23">
        <v>1921</v>
      </c>
      <c r="I24" s="22"/>
      <c r="J24" s="56">
        <f t="shared" si="1"/>
        <v>1921</v>
      </c>
      <c r="K24" s="25"/>
      <c r="L24" s="24"/>
      <c r="M24" s="25"/>
      <c r="N24" s="25">
        <f t="shared" si="2"/>
        <v>2252</v>
      </c>
      <c r="O24" s="25">
        <f t="shared" si="0"/>
        <v>4173</v>
      </c>
      <c r="P24" s="25">
        <f t="shared" si="3"/>
        <v>50076</v>
      </c>
    </row>
    <row r="25" spans="2:16" ht="23.25" customHeight="1">
      <c r="B25" s="9">
        <f t="shared" si="4"/>
        <v>9</v>
      </c>
      <c r="C25" s="21" t="s">
        <v>6</v>
      </c>
      <c r="D25" s="21"/>
      <c r="E25" s="20">
        <v>1</v>
      </c>
      <c r="F25" s="20">
        <v>1</v>
      </c>
      <c r="G25" s="20"/>
      <c r="H25" s="23">
        <v>1921</v>
      </c>
      <c r="I25" s="22"/>
      <c r="J25" s="56">
        <f t="shared" si="1"/>
        <v>1921</v>
      </c>
      <c r="K25" s="25"/>
      <c r="L25" s="24"/>
      <c r="M25" s="25"/>
      <c r="N25" s="25">
        <f t="shared" si="2"/>
        <v>2252</v>
      </c>
      <c r="O25" s="25">
        <f t="shared" si="0"/>
        <v>4173</v>
      </c>
      <c r="P25" s="25">
        <f t="shared" si="3"/>
        <v>50076</v>
      </c>
    </row>
    <row r="26" spans="2:16" ht="23.25" customHeight="1">
      <c r="B26" s="9">
        <f t="shared" si="4"/>
        <v>10</v>
      </c>
      <c r="C26" s="21" t="s">
        <v>6</v>
      </c>
      <c r="D26" s="21"/>
      <c r="E26" s="20">
        <v>1</v>
      </c>
      <c r="F26" s="20">
        <v>1</v>
      </c>
      <c r="G26" s="20"/>
      <c r="H26" s="23">
        <v>1921</v>
      </c>
      <c r="I26" s="22"/>
      <c r="J26" s="56">
        <f t="shared" si="1"/>
        <v>1921</v>
      </c>
      <c r="K26" s="25"/>
      <c r="L26" s="24"/>
      <c r="M26" s="25"/>
      <c r="N26" s="25">
        <f t="shared" si="2"/>
        <v>2252</v>
      </c>
      <c r="O26" s="25">
        <f t="shared" si="0"/>
        <v>4173</v>
      </c>
      <c r="P26" s="25">
        <f t="shared" si="3"/>
        <v>50076</v>
      </c>
    </row>
    <row r="27" spans="2:16" ht="23.25" customHeight="1">
      <c r="B27" s="9">
        <f t="shared" si="4"/>
        <v>11</v>
      </c>
      <c r="C27" s="21" t="s">
        <v>6</v>
      </c>
      <c r="D27" s="21"/>
      <c r="E27" s="20">
        <v>1</v>
      </c>
      <c r="F27" s="20">
        <v>1</v>
      </c>
      <c r="G27" s="20"/>
      <c r="H27" s="23">
        <v>1921</v>
      </c>
      <c r="I27" s="22"/>
      <c r="J27" s="56">
        <f t="shared" si="1"/>
        <v>1921</v>
      </c>
      <c r="K27" s="25"/>
      <c r="L27" s="24"/>
      <c r="M27" s="25"/>
      <c r="N27" s="25">
        <f t="shared" si="2"/>
        <v>2252</v>
      </c>
      <c r="O27" s="25">
        <f t="shared" si="0"/>
        <v>4173</v>
      </c>
      <c r="P27" s="25">
        <f t="shared" si="3"/>
        <v>50076</v>
      </c>
    </row>
    <row r="28" spans="2:16" ht="23.25" customHeight="1">
      <c r="B28" s="9">
        <f t="shared" si="4"/>
        <v>12</v>
      </c>
      <c r="C28" s="21" t="s">
        <v>6</v>
      </c>
      <c r="D28" s="21"/>
      <c r="E28" s="20">
        <v>1</v>
      </c>
      <c r="F28" s="20">
        <v>1</v>
      </c>
      <c r="G28" s="20"/>
      <c r="H28" s="23">
        <v>1921</v>
      </c>
      <c r="I28" s="22"/>
      <c r="J28" s="56">
        <f t="shared" si="1"/>
        <v>1921</v>
      </c>
      <c r="K28" s="25"/>
      <c r="L28" s="24"/>
      <c r="M28" s="25"/>
      <c r="N28" s="25">
        <f t="shared" si="2"/>
        <v>2252</v>
      </c>
      <c r="O28" s="25">
        <f t="shared" si="0"/>
        <v>4173</v>
      </c>
      <c r="P28" s="25">
        <f t="shared" si="3"/>
        <v>50076</v>
      </c>
    </row>
    <row r="29" spans="2:16" ht="23.25" customHeight="1">
      <c r="B29" s="9">
        <f t="shared" si="4"/>
        <v>13</v>
      </c>
      <c r="C29" s="21" t="s">
        <v>4</v>
      </c>
      <c r="D29" s="21"/>
      <c r="E29" s="20">
        <v>1</v>
      </c>
      <c r="F29" s="20">
        <v>1</v>
      </c>
      <c r="G29" s="20"/>
      <c r="H29" s="23">
        <v>1921</v>
      </c>
      <c r="I29" s="22"/>
      <c r="J29" s="56">
        <f t="shared" si="1"/>
        <v>1921</v>
      </c>
      <c r="K29" s="25"/>
      <c r="L29" s="24"/>
      <c r="M29" s="25"/>
      <c r="N29" s="25">
        <f t="shared" si="2"/>
        <v>2252</v>
      </c>
      <c r="O29" s="25">
        <f t="shared" si="0"/>
        <v>4173</v>
      </c>
      <c r="P29" s="25">
        <f t="shared" si="3"/>
        <v>50076</v>
      </c>
    </row>
    <row r="30" spans="2:16" ht="23.25" customHeight="1">
      <c r="B30" s="9">
        <f t="shared" si="4"/>
        <v>14</v>
      </c>
      <c r="C30" s="21" t="s">
        <v>4</v>
      </c>
      <c r="D30" s="21"/>
      <c r="E30" s="20">
        <v>1</v>
      </c>
      <c r="F30" s="20">
        <v>1</v>
      </c>
      <c r="G30" s="20"/>
      <c r="H30" s="23">
        <v>1921</v>
      </c>
      <c r="I30" s="22"/>
      <c r="J30" s="56">
        <f t="shared" si="1"/>
        <v>1921</v>
      </c>
      <c r="K30" s="25"/>
      <c r="L30" s="24"/>
      <c r="M30" s="25"/>
      <c r="N30" s="25">
        <f t="shared" si="2"/>
        <v>2252</v>
      </c>
      <c r="O30" s="25">
        <f t="shared" si="0"/>
        <v>4173</v>
      </c>
      <c r="P30" s="25">
        <f t="shared" si="3"/>
        <v>50076</v>
      </c>
    </row>
    <row r="31" spans="2:16" ht="23.25" customHeight="1">
      <c r="B31" s="9">
        <f t="shared" si="4"/>
        <v>15</v>
      </c>
      <c r="C31" s="21" t="s">
        <v>35</v>
      </c>
      <c r="D31" s="21"/>
      <c r="E31" s="20">
        <v>1</v>
      </c>
      <c r="F31" s="20">
        <v>1</v>
      </c>
      <c r="G31" s="20"/>
      <c r="H31" s="23">
        <v>1921</v>
      </c>
      <c r="I31" s="22"/>
      <c r="J31" s="56">
        <f t="shared" si="1"/>
        <v>1921</v>
      </c>
      <c r="K31" s="25"/>
      <c r="L31" s="24"/>
      <c r="M31" s="25"/>
      <c r="N31" s="25">
        <f t="shared" si="2"/>
        <v>2252</v>
      </c>
      <c r="O31" s="25">
        <f t="shared" si="0"/>
        <v>4173</v>
      </c>
      <c r="P31" s="25">
        <f t="shared" si="3"/>
        <v>50076</v>
      </c>
    </row>
    <row r="32" spans="2:16" ht="23.25" customHeight="1">
      <c r="B32" s="9">
        <f t="shared" si="4"/>
        <v>16</v>
      </c>
      <c r="C32" s="21" t="s">
        <v>35</v>
      </c>
      <c r="D32" s="21"/>
      <c r="E32" s="20">
        <v>1</v>
      </c>
      <c r="F32" s="20">
        <v>1</v>
      </c>
      <c r="G32" s="20"/>
      <c r="H32" s="23">
        <v>1921</v>
      </c>
      <c r="I32" s="22"/>
      <c r="J32" s="56">
        <f t="shared" si="1"/>
        <v>1921</v>
      </c>
      <c r="K32" s="25"/>
      <c r="L32" s="24"/>
      <c r="M32" s="25"/>
      <c r="N32" s="25">
        <f t="shared" si="2"/>
        <v>2252</v>
      </c>
      <c r="O32" s="25">
        <f t="shared" si="0"/>
        <v>4173</v>
      </c>
      <c r="P32" s="25">
        <f t="shared" si="3"/>
        <v>50076</v>
      </c>
    </row>
    <row r="33" spans="2:16" ht="23.25" customHeight="1">
      <c r="B33" s="9">
        <f t="shared" si="4"/>
        <v>17</v>
      </c>
      <c r="C33" s="21" t="s">
        <v>5</v>
      </c>
      <c r="D33" s="21"/>
      <c r="E33" s="20">
        <v>1</v>
      </c>
      <c r="F33" s="20">
        <v>1</v>
      </c>
      <c r="G33" s="20"/>
      <c r="H33" s="23">
        <v>1921</v>
      </c>
      <c r="I33" s="22"/>
      <c r="J33" s="56">
        <f t="shared" si="1"/>
        <v>1921</v>
      </c>
      <c r="K33" s="25">
        <f>H33*0.25</f>
        <v>480.25</v>
      </c>
      <c r="L33" s="24"/>
      <c r="M33" s="25"/>
      <c r="N33" s="25">
        <f t="shared" si="2"/>
        <v>1771.75</v>
      </c>
      <c r="O33" s="25">
        <f t="shared" si="0"/>
        <v>4173</v>
      </c>
      <c r="P33" s="25">
        <f t="shared" si="3"/>
        <v>50076</v>
      </c>
    </row>
    <row r="34" spans="2:16" ht="23.25" customHeight="1">
      <c r="B34" s="9">
        <f t="shared" si="4"/>
        <v>18</v>
      </c>
      <c r="C34" s="21" t="s">
        <v>5</v>
      </c>
      <c r="D34" s="21"/>
      <c r="E34" s="20">
        <v>1</v>
      </c>
      <c r="F34" s="20">
        <v>1</v>
      </c>
      <c r="G34" s="20"/>
      <c r="H34" s="23">
        <v>1921</v>
      </c>
      <c r="I34" s="22"/>
      <c r="J34" s="56">
        <f t="shared" si="1"/>
        <v>1921</v>
      </c>
      <c r="K34" s="25">
        <f>H34*0.25</f>
        <v>480.25</v>
      </c>
      <c r="L34" s="24"/>
      <c r="M34" s="25"/>
      <c r="N34" s="25">
        <f t="shared" si="2"/>
        <v>1771.75</v>
      </c>
      <c r="O34" s="25">
        <f t="shared" si="0"/>
        <v>4173</v>
      </c>
      <c r="P34" s="25">
        <f t="shared" si="3"/>
        <v>50076</v>
      </c>
    </row>
    <row r="35" spans="2:16" ht="23.25" customHeight="1">
      <c r="B35" s="9">
        <f t="shared" si="4"/>
        <v>19</v>
      </c>
      <c r="C35" s="21" t="s">
        <v>5</v>
      </c>
      <c r="D35" s="21"/>
      <c r="E35" s="20">
        <v>1</v>
      </c>
      <c r="F35" s="20">
        <v>1</v>
      </c>
      <c r="G35" s="20"/>
      <c r="H35" s="23">
        <v>1921</v>
      </c>
      <c r="I35" s="22"/>
      <c r="J35" s="56">
        <f t="shared" si="1"/>
        <v>1921</v>
      </c>
      <c r="K35" s="25"/>
      <c r="L35" s="24"/>
      <c r="M35" s="25"/>
      <c r="N35" s="25">
        <f t="shared" si="2"/>
        <v>2252</v>
      </c>
      <c r="O35" s="25">
        <f t="shared" si="0"/>
        <v>4173</v>
      </c>
      <c r="P35" s="25">
        <f t="shared" si="3"/>
        <v>50076</v>
      </c>
    </row>
    <row r="36" spans="2:16" ht="23.25" customHeight="1">
      <c r="B36" s="9">
        <v>20</v>
      </c>
      <c r="C36" s="21" t="s">
        <v>5</v>
      </c>
      <c r="D36" s="21"/>
      <c r="E36" s="20">
        <v>1</v>
      </c>
      <c r="F36" s="20">
        <v>1</v>
      </c>
      <c r="G36" s="20"/>
      <c r="H36" s="23">
        <v>1921</v>
      </c>
      <c r="I36" s="22"/>
      <c r="J36" s="56">
        <f t="shared" si="1"/>
        <v>1921</v>
      </c>
      <c r="K36" s="25"/>
      <c r="L36" s="24"/>
      <c r="M36" s="25"/>
      <c r="N36" s="25">
        <f t="shared" si="2"/>
        <v>2252</v>
      </c>
      <c r="O36" s="25">
        <f>H36+I36+K36+L36+N36+M36</f>
        <v>4173</v>
      </c>
      <c r="P36" s="25">
        <f>O36*12</f>
        <v>50076</v>
      </c>
    </row>
    <row r="37" spans="2:16" ht="34.5" customHeight="1">
      <c r="B37" s="9">
        <v>21</v>
      </c>
      <c r="C37" s="35" t="s">
        <v>28</v>
      </c>
      <c r="D37" s="21"/>
      <c r="E37" s="20">
        <v>1</v>
      </c>
      <c r="F37" s="20">
        <v>1</v>
      </c>
      <c r="G37" s="20"/>
      <c r="H37" s="23">
        <v>1921</v>
      </c>
      <c r="I37" s="22"/>
      <c r="J37" s="56">
        <f t="shared" si="1"/>
        <v>1921</v>
      </c>
      <c r="K37" s="25"/>
      <c r="L37" s="24"/>
      <c r="M37" s="25"/>
      <c r="N37" s="25">
        <f t="shared" si="2"/>
        <v>2252</v>
      </c>
      <c r="O37" s="25">
        <f>H37+I37+K37+L37+N37+M37</f>
        <v>4173</v>
      </c>
      <c r="P37" s="25">
        <f>O37*12</f>
        <v>50076</v>
      </c>
    </row>
    <row r="38" spans="2:16" ht="33" customHeight="1">
      <c r="B38" s="9">
        <v>22</v>
      </c>
      <c r="C38" s="35" t="s">
        <v>28</v>
      </c>
      <c r="D38" s="21"/>
      <c r="E38" s="20">
        <v>1</v>
      </c>
      <c r="F38" s="20">
        <v>1</v>
      </c>
      <c r="G38" s="20"/>
      <c r="H38" s="23">
        <v>1921</v>
      </c>
      <c r="I38" s="22"/>
      <c r="J38" s="56">
        <f t="shared" si="1"/>
        <v>1921</v>
      </c>
      <c r="K38" s="25"/>
      <c r="L38" s="24"/>
      <c r="M38" s="25"/>
      <c r="N38" s="25">
        <f t="shared" si="2"/>
        <v>2252</v>
      </c>
      <c r="O38" s="25">
        <f>H38+I38+K38+L38+N38+M38</f>
        <v>4173</v>
      </c>
      <c r="P38" s="25">
        <f>O38*12</f>
        <v>50076</v>
      </c>
    </row>
    <row r="39" spans="2:16" ht="32.25" customHeight="1">
      <c r="B39" s="9">
        <v>23</v>
      </c>
      <c r="C39" s="35" t="s">
        <v>28</v>
      </c>
      <c r="D39" s="21"/>
      <c r="E39" s="20">
        <v>1</v>
      </c>
      <c r="F39" s="20">
        <v>1</v>
      </c>
      <c r="G39" s="20"/>
      <c r="H39" s="23">
        <v>1921</v>
      </c>
      <c r="I39" s="22"/>
      <c r="J39" s="56">
        <f t="shared" si="1"/>
        <v>1921</v>
      </c>
      <c r="K39" s="25"/>
      <c r="L39" s="24"/>
      <c r="M39" s="25"/>
      <c r="N39" s="25">
        <f t="shared" si="2"/>
        <v>2252</v>
      </c>
      <c r="O39" s="25">
        <f>H39+I39+K39+L39+N39+M39</f>
        <v>4173</v>
      </c>
      <c r="P39" s="25">
        <f>O39*12</f>
        <v>50076</v>
      </c>
    </row>
    <row r="40" spans="2:16" ht="33.75" customHeight="1">
      <c r="B40" s="9">
        <v>24</v>
      </c>
      <c r="C40" s="35" t="s">
        <v>28</v>
      </c>
      <c r="D40" s="21"/>
      <c r="E40" s="20">
        <v>1</v>
      </c>
      <c r="F40" s="20">
        <v>1</v>
      </c>
      <c r="G40" s="20"/>
      <c r="H40" s="23">
        <v>1921</v>
      </c>
      <c r="I40" s="22"/>
      <c r="J40" s="56">
        <f t="shared" si="1"/>
        <v>1921</v>
      </c>
      <c r="K40" s="25"/>
      <c r="L40" s="24"/>
      <c r="M40" s="25"/>
      <c r="N40" s="25">
        <f t="shared" si="2"/>
        <v>2252</v>
      </c>
      <c r="O40" s="25">
        <f>H40+I40+K40+L40+N40+M40</f>
        <v>4173</v>
      </c>
      <c r="P40" s="25">
        <f>O40*12</f>
        <v>50076</v>
      </c>
    </row>
    <row r="41" spans="2:16" ht="23.25" customHeight="1">
      <c r="B41" s="9"/>
      <c r="C41" s="26" t="s">
        <v>1</v>
      </c>
      <c r="D41" s="26"/>
      <c r="E41" s="27">
        <f>SUM(E17:E40)</f>
        <v>24</v>
      </c>
      <c r="F41" s="27"/>
      <c r="G41" s="27"/>
      <c r="H41" s="36">
        <f>SUM(H17:H40)</f>
        <v>46104</v>
      </c>
      <c r="I41" s="36">
        <f>SUM(I17:I40)</f>
        <v>1921</v>
      </c>
      <c r="J41" s="36"/>
      <c r="K41" s="36">
        <f aca="true" t="shared" si="5" ref="K41:P41">SUM(K17:K40)</f>
        <v>2401.25</v>
      </c>
      <c r="L41" s="36">
        <f t="shared" si="5"/>
        <v>0</v>
      </c>
      <c r="M41" s="36">
        <f t="shared" si="5"/>
        <v>0</v>
      </c>
      <c r="N41" s="36">
        <f t="shared" si="5"/>
        <v>49725.75</v>
      </c>
      <c r="O41" s="36">
        <f t="shared" si="5"/>
        <v>100152</v>
      </c>
      <c r="P41" s="36">
        <f t="shared" si="5"/>
        <v>1201824</v>
      </c>
    </row>
    <row r="42" ht="12.75" hidden="1"/>
    <row r="43" spans="2:27" ht="63.75" customHeight="1">
      <c r="B43" s="61" t="s">
        <v>36</v>
      </c>
      <c r="C43" s="62"/>
      <c r="D43" s="62"/>
      <c r="E43" s="62"/>
      <c r="F43" s="62"/>
      <c r="G43" s="47"/>
      <c r="H43" s="43"/>
      <c r="I43" s="44"/>
      <c r="J43" s="34"/>
      <c r="K43" s="66" t="s">
        <v>19</v>
      </c>
      <c r="L43" s="66"/>
      <c r="M43" s="66"/>
      <c r="N43" s="66"/>
      <c r="O43" s="66"/>
      <c r="P43" s="34"/>
      <c r="Q43" s="34"/>
      <c r="R43" s="34"/>
      <c r="S43" s="10"/>
      <c r="T43" s="10"/>
      <c r="U43" s="10"/>
      <c r="V43" s="10"/>
      <c r="W43" s="10"/>
      <c r="X43" s="10"/>
      <c r="Y43" s="10"/>
      <c r="Z43" s="10"/>
      <c r="AA43" s="10"/>
    </row>
    <row r="44" spans="3:27" ht="12.75" customHeight="1">
      <c r="C44" s="42"/>
      <c r="D44" s="42"/>
      <c r="E44" s="42"/>
      <c r="F44" s="42"/>
      <c r="G44" s="42"/>
      <c r="H44" s="78" t="s">
        <v>18</v>
      </c>
      <c r="I44" s="78"/>
      <c r="J44" s="55"/>
      <c r="K44" s="40"/>
      <c r="L44" s="45"/>
      <c r="M44" s="45"/>
      <c r="N44" s="45"/>
      <c r="O44" s="45"/>
      <c r="P44" s="34"/>
      <c r="Q44" s="34"/>
      <c r="R44" s="34"/>
      <c r="S44" s="10"/>
      <c r="T44" s="10"/>
      <c r="U44" s="10"/>
      <c r="V44" s="10"/>
      <c r="W44" s="10"/>
      <c r="X44" s="10"/>
      <c r="Y44" s="10"/>
      <c r="Z44" s="10"/>
      <c r="AA44" s="10"/>
    </row>
    <row r="45" spans="3:27" ht="25.5" customHeight="1">
      <c r="C45" s="77"/>
      <c r="D45" s="77"/>
      <c r="E45" s="77"/>
      <c r="F45" s="77"/>
      <c r="G45" s="42"/>
      <c r="H45" s="43"/>
      <c r="I45" s="48"/>
      <c r="J45" s="49"/>
      <c r="K45" s="81" t="s">
        <v>25</v>
      </c>
      <c r="L45" s="81"/>
      <c r="M45" s="81"/>
      <c r="N45" s="81"/>
      <c r="O45" s="81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3:27" ht="12.75" customHeight="1">
      <c r="C46" s="14"/>
      <c r="D46" s="14"/>
      <c r="F46" s="13"/>
      <c r="G46" s="13"/>
      <c r="H46" s="76" t="s">
        <v>18</v>
      </c>
      <c r="I46" s="76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6:27" ht="17.25" customHeight="1"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3:27" ht="21.7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</sheetData>
  <sheetProtection/>
  <mergeCells count="20">
    <mergeCell ref="H15:H16"/>
    <mergeCell ref="P15:P16"/>
    <mergeCell ref="F15:F16"/>
    <mergeCell ref="K15:N15"/>
    <mergeCell ref="H46:I46"/>
    <mergeCell ref="C45:F45"/>
    <mergeCell ref="H44:I44"/>
    <mergeCell ref="O15:O16"/>
    <mergeCell ref="E15:E16"/>
    <mergeCell ref="K45:O45"/>
    <mergeCell ref="A1:E1"/>
    <mergeCell ref="B43:F43"/>
    <mergeCell ref="C9:I9"/>
    <mergeCell ref="C8:I8"/>
    <mergeCell ref="O8:P8"/>
    <mergeCell ref="C10:H10"/>
    <mergeCell ref="C13:I13"/>
    <mergeCell ref="K43:O43"/>
    <mergeCell ref="B15:B16"/>
    <mergeCell ref="C15:C16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2024-01-19T15:15:26Z</cp:lastPrinted>
  <dcterms:created xsi:type="dcterms:W3CDTF">2009-12-18T09:06:23Z</dcterms:created>
  <dcterms:modified xsi:type="dcterms:W3CDTF">2024-01-19T15:16:56Z</dcterms:modified>
  <cp:category/>
  <cp:version/>
  <cp:contentType/>
  <cp:contentStatus/>
</cp:coreProperties>
</file>