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ксандр\OneDrive\Рабочий стол\Документи\СЕСІЯ\2026\ЦПМД\"/>
    </mc:Choice>
  </mc:AlternateContent>
  <xr:revisionPtr revIDLastSave="0" documentId="13_ncr:1_{9509B974-89EF-4471-8A16-FE1A18750A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state="hidden" r:id="rId2"/>
    <sheet name="Лист3" sheetId="3" r:id="rId3"/>
  </sheets>
  <definedNames>
    <definedName name="_xlnm.Print_Area" localSheetId="0">Лист1!$A$1:$H$165</definedName>
  </definedNames>
  <calcPr calcId="181029"/>
</workbook>
</file>

<file path=xl/calcChain.xml><?xml version="1.0" encoding="utf-8"?>
<calcChain xmlns="http://schemas.openxmlformats.org/spreadsheetml/2006/main">
  <c r="H156" i="2" l="1"/>
  <c r="E156" i="2"/>
  <c r="D156" i="2"/>
  <c r="H147" i="2"/>
  <c r="E147" i="2"/>
  <c r="D147" i="2"/>
  <c r="H122" i="2"/>
  <c r="E122" i="2"/>
  <c r="D122" i="2"/>
  <c r="A122" i="2"/>
  <c r="H100" i="2"/>
  <c r="E100" i="2"/>
  <c r="D100" i="2"/>
  <c r="H76" i="2"/>
  <c r="D76" i="2"/>
  <c r="H31" i="2"/>
  <c r="E31" i="2"/>
  <c r="E76" i="2" s="1"/>
  <c r="D31" i="2"/>
  <c r="H124" i="1"/>
  <c r="D124" i="1"/>
  <c r="E124" i="1"/>
  <c r="H102" i="1"/>
  <c r="D102" i="1"/>
  <c r="H78" i="1"/>
  <c r="D78" i="1"/>
  <c r="D33" i="1"/>
  <c r="H149" i="1"/>
  <c r="D149" i="1"/>
  <c r="H158" i="1"/>
  <c r="D158" i="1"/>
  <c r="E149" i="1"/>
  <c r="E158" i="1"/>
  <c r="E102" i="1"/>
  <c r="E78" i="1"/>
  <c r="H33" i="1"/>
  <c r="E33" i="1"/>
</calcChain>
</file>

<file path=xl/sharedStrings.xml><?xml version="1.0" encoding="utf-8"?>
<sst xmlns="http://schemas.openxmlformats.org/spreadsheetml/2006/main" count="919" uniqueCount="217">
  <si>
    <t>№ п/п</t>
  </si>
  <si>
    <t>Інв. номер</t>
  </si>
  <si>
    <t>Найменування</t>
  </si>
  <si>
    <t>Перв.вартість</t>
  </si>
  <si>
    <t>Кількість</t>
  </si>
  <si>
    <t>Рахунок обліку</t>
  </si>
  <si>
    <t>Дата введення в експл.</t>
  </si>
  <si>
    <t>Знос всього</t>
  </si>
  <si>
    <t xml:space="preserve">  10510002</t>
  </si>
  <si>
    <t>Автомобiль УАЗ 3962</t>
  </si>
  <si>
    <t>105/1</t>
  </si>
  <si>
    <t xml:space="preserve">  10492232</t>
  </si>
  <si>
    <t>Бойлер в комплекті</t>
  </si>
  <si>
    <t>104/6</t>
  </si>
  <si>
    <t xml:space="preserve">  10441829</t>
  </si>
  <si>
    <t>Ел.кардыограф БIОМЕД</t>
  </si>
  <si>
    <t/>
  </si>
  <si>
    <t>104/1</t>
  </si>
  <si>
    <t xml:space="preserve">  10490092</t>
  </si>
  <si>
    <t>Електролiчильник</t>
  </si>
  <si>
    <t xml:space="preserve">  10441956</t>
  </si>
  <si>
    <t>Кисневий концентратор "БІОМЕД" JAY-10</t>
  </si>
  <si>
    <t>104/5</t>
  </si>
  <si>
    <t xml:space="preserve">  10482198</t>
  </si>
  <si>
    <t>Комп"ютер баз Fractal Desing,мишка ProLogix ,клаві</t>
  </si>
  <si>
    <t xml:space="preserve">  10146123</t>
  </si>
  <si>
    <t>Комп"ютер.облад для АРМ(сист.блок,монітор,принтер)</t>
  </si>
  <si>
    <t xml:space="preserve">  10492026</t>
  </si>
  <si>
    <t xml:space="preserve">Комплект обладн.охоронної сигналізації </t>
  </si>
  <si>
    <t xml:space="preserve">  10487984</t>
  </si>
  <si>
    <t>Компютер в зборi</t>
  </si>
  <si>
    <t xml:space="preserve">  10490087</t>
  </si>
  <si>
    <t>Котел опалювальний</t>
  </si>
  <si>
    <t xml:space="preserve">  10490088</t>
  </si>
  <si>
    <t xml:space="preserve">  10642241</t>
  </si>
  <si>
    <t>Кушетка оглядова 1890*600*500мм</t>
  </si>
  <si>
    <t>106/4</t>
  </si>
  <si>
    <t xml:space="preserve">  10642240</t>
  </si>
  <si>
    <t xml:space="preserve">  10642239</t>
  </si>
  <si>
    <t xml:space="preserve">  10441834</t>
  </si>
  <si>
    <t>Модем Imod-Vega-1</t>
  </si>
  <si>
    <t xml:space="preserve">  10482201</t>
  </si>
  <si>
    <t>Принтер/скан/коп.БФП WorkCentre3025BI Xerox</t>
  </si>
  <si>
    <t xml:space="preserve">  10492050</t>
  </si>
  <si>
    <t>Твердопаливний котел</t>
  </si>
  <si>
    <t xml:space="preserve">  10490085</t>
  </si>
  <si>
    <t>Холодильник</t>
  </si>
  <si>
    <t xml:space="preserve">  10491760</t>
  </si>
  <si>
    <t>Холодильник CNAGE CR-240</t>
  </si>
  <si>
    <t xml:space="preserve">  10492172</t>
  </si>
  <si>
    <t>Холодильник VESTFROST VLS17A AS</t>
  </si>
  <si>
    <t xml:space="preserve">  10490074</t>
  </si>
  <si>
    <t>Холодильник Норд</t>
  </si>
  <si>
    <t xml:space="preserve">  10642233</t>
  </si>
  <si>
    <t xml:space="preserve">Шафа для одягу </t>
  </si>
  <si>
    <t xml:space="preserve">  10642236</t>
  </si>
  <si>
    <t>Шафа для одягу з полицями</t>
  </si>
  <si>
    <t xml:space="preserve">  10642234</t>
  </si>
  <si>
    <t xml:space="preserve">  10642235</t>
  </si>
  <si>
    <t xml:space="preserve"> Стаpо Жадiвська АЗПСМ</t>
  </si>
  <si>
    <t xml:space="preserve">  10492034</t>
  </si>
  <si>
    <t>Холодильник Іndesit L 16 S 1E W</t>
  </si>
  <si>
    <t xml:space="preserve">  10492035</t>
  </si>
  <si>
    <t xml:space="preserve">  10492036</t>
  </si>
  <si>
    <t>Пральна машина Vestfrost MWM105T1AMY</t>
  </si>
  <si>
    <t xml:space="preserve">  10492037</t>
  </si>
  <si>
    <t xml:space="preserve">  10492038</t>
  </si>
  <si>
    <t>Душова кабіна(бокс), CLS 90LW матове скло, низький</t>
  </si>
  <si>
    <t xml:space="preserve">  10492044</t>
  </si>
  <si>
    <t>Плита газова Hansa FCGW510009DI</t>
  </si>
  <si>
    <t xml:space="preserve">  10492045</t>
  </si>
  <si>
    <t xml:space="preserve">  10492046</t>
  </si>
  <si>
    <t xml:space="preserve">  10492047</t>
  </si>
  <si>
    <t xml:space="preserve">  10492048</t>
  </si>
  <si>
    <t xml:space="preserve">  10492131</t>
  </si>
  <si>
    <t>Ємність двошар.харч.верт.5000лRVД</t>
  </si>
  <si>
    <t xml:space="preserve">  10492132</t>
  </si>
  <si>
    <t>Холодильник Саndy CHTOP482WN</t>
  </si>
  <si>
    <t xml:space="preserve">  10492133</t>
  </si>
  <si>
    <t xml:space="preserve">  10492134</t>
  </si>
  <si>
    <t xml:space="preserve">  10492135</t>
  </si>
  <si>
    <t xml:space="preserve">  10492136</t>
  </si>
  <si>
    <t xml:space="preserve">  10492137</t>
  </si>
  <si>
    <t xml:space="preserve">  10492138</t>
  </si>
  <si>
    <t xml:space="preserve">  10492139</t>
  </si>
  <si>
    <t xml:space="preserve">  10492140</t>
  </si>
  <si>
    <t xml:space="preserve">  10492141</t>
  </si>
  <si>
    <t xml:space="preserve">  10492142</t>
  </si>
  <si>
    <t xml:space="preserve">  10492143</t>
  </si>
  <si>
    <t xml:space="preserve">  10492144</t>
  </si>
  <si>
    <t xml:space="preserve">  10492145</t>
  </si>
  <si>
    <t xml:space="preserve">  10492146</t>
  </si>
  <si>
    <t xml:space="preserve">  10492147</t>
  </si>
  <si>
    <t xml:space="preserve">  10492148</t>
  </si>
  <si>
    <t xml:space="preserve">  10492149</t>
  </si>
  <si>
    <t xml:space="preserve">  10492150</t>
  </si>
  <si>
    <t xml:space="preserve">  10492151</t>
  </si>
  <si>
    <t xml:space="preserve">  10492152</t>
  </si>
  <si>
    <t xml:space="preserve">  10492153</t>
  </si>
  <si>
    <t xml:space="preserve">  10492154</t>
  </si>
  <si>
    <t>Пральна машинка WHIRPOOL FFB 10469 BV UA</t>
  </si>
  <si>
    <t xml:space="preserve">  10492155</t>
  </si>
  <si>
    <t>Сушильна машина SAMSUNG DV90TA040AE/UA</t>
  </si>
  <si>
    <t xml:space="preserve">  10492156</t>
  </si>
  <si>
    <t xml:space="preserve">  10492215</t>
  </si>
  <si>
    <t>Сушильна машина Candy RP4H7A2TRER-S</t>
  </si>
  <si>
    <t xml:space="preserve">  10492216</t>
  </si>
  <si>
    <t xml:space="preserve">  10492217</t>
  </si>
  <si>
    <t>Холодильник Indesit з нижн.мороз.200х60х66,холод.в</t>
  </si>
  <si>
    <t xml:space="preserve">  10492218</t>
  </si>
  <si>
    <t>Пральна машина Gorenje WNPI82BS</t>
  </si>
  <si>
    <t xml:space="preserve">  10492219</t>
  </si>
  <si>
    <t>Старожадівська АЗПСМ ВПО</t>
  </si>
  <si>
    <t>Додаток №1</t>
  </si>
  <si>
    <t>Панківська АЗПСМ</t>
  </si>
  <si>
    <t xml:space="preserve">  10440009</t>
  </si>
  <si>
    <t>Дихальний мiшок</t>
  </si>
  <si>
    <t xml:space="preserve"> 101441786</t>
  </si>
  <si>
    <t>Електрокардiограф ECG300G</t>
  </si>
  <si>
    <t xml:space="preserve">  10441955</t>
  </si>
  <si>
    <t xml:space="preserve">  10482197</t>
  </si>
  <si>
    <t xml:space="preserve">  10146120</t>
  </si>
  <si>
    <t xml:space="preserve">  10480029</t>
  </si>
  <si>
    <t>Копiювальн.апарат Самсунг</t>
  </si>
  <si>
    <t xml:space="preserve">  10490020</t>
  </si>
  <si>
    <t>Крiсло гiнекологiчне</t>
  </si>
  <si>
    <t xml:space="preserve">  10490026</t>
  </si>
  <si>
    <t>Крiсло стомалогiчне</t>
  </si>
  <si>
    <t xml:space="preserve">  10450004</t>
  </si>
  <si>
    <t>Мiкроскоп</t>
  </si>
  <si>
    <t xml:space="preserve">  10490006</t>
  </si>
  <si>
    <t>Опромiнювач бактер.</t>
  </si>
  <si>
    <t xml:space="preserve">  10440012</t>
  </si>
  <si>
    <t>Очний тонометр</t>
  </si>
  <si>
    <t xml:space="preserve">  10441854</t>
  </si>
  <si>
    <t>Портат.телемедичний компл</t>
  </si>
  <si>
    <t>104/7</t>
  </si>
  <si>
    <t xml:space="preserve">  10451838</t>
  </si>
  <si>
    <t>Сечовий аналiзаторURI-TEX</t>
  </si>
  <si>
    <t xml:space="preserve">  10440002</t>
  </si>
  <si>
    <t>Стерелiзатор ПТ-40</t>
  </si>
  <si>
    <t xml:space="preserve">  10440025</t>
  </si>
  <si>
    <t>Стоматологiчна установка</t>
  </si>
  <si>
    <t xml:space="preserve">  10490005</t>
  </si>
  <si>
    <t>Термоконтейнр</t>
  </si>
  <si>
    <t xml:space="preserve">  10492180</t>
  </si>
  <si>
    <t xml:space="preserve">  10490030</t>
  </si>
  <si>
    <t>Холодильник Атлант</t>
  </si>
  <si>
    <t xml:space="preserve">  10470011</t>
  </si>
  <si>
    <t>Шафа медична</t>
  </si>
  <si>
    <t>104/2</t>
  </si>
  <si>
    <t>Iнгалятор 402А</t>
  </si>
  <si>
    <t>А-т звуков.терапiї</t>
  </si>
  <si>
    <t>Апарат Рефтон</t>
  </si>
  <si>
    <t>Апарат УВЧ</t>
  </si>
  <si>
    <t>Котьол АОГВ</t>
  </si>
  <si>
    <t>Стерел.повiтр.ГП-20</t>
  </si>
  <si>
    <t>Термоконтейнер</t>
  </si>
  <si>
    <t>Шкаф книжний</t>
  </si>
  <si>
    <t>106/1</t>
  </si>
  <si>
    <t xml:space="preserve">ПЗ Слобода Комаpівці </t>
  </si>
  <si>
    <t xml:space="preserve">  10491676</t>
  </si>
  <si>
    <t>Холодильник Днепр 442</t>
  </si>
  <si>
    <t xml:space="preserve">  10630001</t>
  </si>
  <si>
    <t>Шафа</t>
  </si>
  <si>
    <t xml:space="preserve">  10630002</t>
  </si>
  <si>
    <t xml:space="preserve">  10470003</t>
  </si>
  <si>
    <t>Шафа медична ШМ-1</t>
  </si>
  <si>
    <t>ПЗ H-Жадова</t>
  </si>
  <si>
    <t xml:space="preserve">  10490003</t>
  </si>
  <si>
    <t xml:space="preserve">  10490008</t>
  </si>
  <si>
    <t xml:space="preserve">  10490009</t>
  </si>
  <si>
    <t xml:space="preserve">  10490002</t>
  </si>
  <si>
    <t xml:space="preserve">  10490004</t>
  </si>
  <si>
    <t xml:space="preserve">  10490007</t>
  </si>
  <si>
    <t xml:space="preserve">  10490011</t>
  </si>
  <si>
    <t xml:space="preserve">  10490010</t>
  </si>
  <si>
    <t>ПЗ Ст Жадова Майдан</t>
  </si>
  <si>
    <t>Разом</t>
  </si>
  <si>
    <t xml:space="preserve">ПЗ Давиди Зpуб </t>
  </si>
  <si>
    <t xml:space="preserve"> Давид1вськая АЗПСМ</t>
  </si>
  <si>
    <t xml:space="preserve">  10451839</t>
  </si>
  <si>
    <t>Cечовий аналiзаторURI-TEX</t>
  </si>
  <si>
    <t xml:space="preserve">  10470009</t>
  </si>
  <si>
    <t>Випромiнювач</t>
  </si>
  <si>
    <t xml:space="preserve">  10492245</t>
  </si>
  <si>
    <t>Водонагрівач Gorenje</t>
  </si>
  <si>
    <t xml:space="preserve"> 101441788</t>
  </si>
  <si>
    <t>ЕлектрокардiографECG300G</t>
  </si>
  <si>
    <t xml:space="preserve"> 101441787</t>
  </si>
  <si>
    <t xml:space="preserve">  10441940</t>
  </si>
  <si>
    <t>Кисневий концентратор KSOC-5 10L</t>
  </si>
  <si>
    <t xml:space="preserve">  10482199</t>
  </si>
  <si>
    <t xml:space="preserve">  10482158</t>
  </si>
  <si>
    <t>Комп"ютер наст.Tower AMD Ryzen55000 G-Series</t>
  </si>
  <si>
    <t xml:space="preserve">  10146127</t>
  </si>
  <si>
    <t xml:space="preserve">  10482220</t>
  </si>
  <si>
    <t>Компютер настільний Technic-Pro(TDKV 2404VKSe)</t>
  </si>
  <si>
    <t>Ксерокс</t>
  </si>
  <si>
    <t xml:space="preserve">  10441855</t>
  </si>
  <si>
    <t xml:space="preserve">  10451757</t>
  </si>
  <si>
    <t>СтерелiзаторГП-40</t>
  </si>
  <si>
    <t xml:space="preserve">  10492028</t>
  </si>
  <si>
    <t>Твердопаливний котел Marten Praktik 30</t>
  </si>
  <si>
    <t xml:space="preserve">  10441888</t>
  </si>
  <si>
    <t>Холодильник SNAIGE</t>
  </si>
  <si>
    <t xml:space="preserve">  10492175</t>
  </si>
  <si>
    <t xml:space="preserve">  10490001</t>
  </si>
  <si>
    <t xml:space="preserve">КНП "Сторожинецький центр первинної медичної допомоги" </t>
  </si>
  <si>
    <t>Основні засоби</t>
  </si>
  <si>
    <t>Директор КНП "Сторожинецький ЦПМД</t>
  </si>
  <si>
    <t>Олег ТРИКОЛІЧ</t>
  </si>
  <si>
    <t>Директор КНП "Сторожинецький ЦПМСД"</t>
  </si>
  <si>
    <t xml:space="preserve"> до рішення  LV позачергової сесії </t>
  </si>
  <si>
    <t xml:space="preserve">VIII скликання </t>
  </si>
  <si>
    <t>від 12 лютого2026р №___55/26</t>
  </si>
  <si>
    <t>Сторожинецької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</si>
</sst>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"/>
    <numFmt numFmtId="165" formatCode="#0.00"/>
    <numFmt numFmtId="166" formatCode="#0.000000"/>
    <numFmt numFmtId="167" formatCode="dd\/mm\/yyyy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1" fillId="0" borderId="1" xfId="0" applyNumberFormat="1" applyFont="1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4" fontId="0" fillId="0" borderId="1" xfId="0" applyNumberFormat="1" applyBorder="1"/>
    <xf numFmtId="165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167" fontId="1" fillId="0" borderId="1" xfId="0" applyNumberFormat="1" applyFont="1" applyBorder="1"/>
    <xf numFmtId="14" fontId="0" fillId="0" borderId="0" xfId="0" applyNumberFormat="1"/>
    <xf numFmtId="49" fontId="1" fillId="0" borderId="1" xfId="0" applyNumberFormat="1" applyFont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49" fontId="1" fillId="0" borderId="0" xfId="0" applyNumberFormat="1" applyFont="1"/>
    <xf numFmtId="1" fontId="0" fillId="0" borderId="1" xfId="0" applyNumberForma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/>
    <xf numFmtId="1" fontId="1" fillId="0" borderId="1" xfId="0" applyNumberFormat="1" applyFont="1" applyBorder="1"/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0"/>
  <sheetViews>
    <sheetView tabSelected="1" view="pageBreakPreview" topLeftCell="A112" zoomScaleSheetLayoutView="100" workbookViewId="0">
      <selection activeCell="F5" sqref="F5:H5"/>
    </sheetView>
  </sheetViews>
  <sheetFormatPr defaultRowHeight="14.4" x14ac:dyDescent="0.3"/>
  <cols>
    <col min="1" max="1" width="6.5546875" customWidth="1"/>
    <col min="2" max="2" width="10.88671875" bestFit="1" customWidth="1"/>
    <col min="3" max="3" width="52.5546875" customWidth="1"/>
    <col min="4" max="4" width="13.5546875" bestFit="1" customWidth="1"/>
    <col min="5" max="5" width="9.5546875" customWidth="1"/>
    <col min="6" max="6" width="7.5546875" customWidth="1"/>
    <col min="7" max="7" width="11.88671875" customWidth="1"/>
    <col min="8" max="8" width="11.44140625" customWidth="1"/>
  </cols>
  <sheetData>
    <row r="1" spans="1:8" x14ac:dyDescent="0.3">
      <c r="A1" s="1"/>
      <c r="B1" s="31" t="s">
        <v>208</v>
      </c>
      <c r="C1" s="32"/>
      <c r="D1" s="32"/>
      <c r="H1" s="19" t="s">
        <v>113</v>
      </c>
    </row>
    <row r="2" spans="1:8" x14ac:dyDescent="0.3">
      <c r="A2" s="1"/>
      <c r="B2" t="s">
        <v>209</v>
      </c>
      <c r="F2" s="29" t="s">
        <v>213</v>
      </c>
      <c r="G2" s="30"/>
      <c r="H2" s="30"/>
    </row>
    <row r="3" spans="1:8" x14ac:dyDescent="0.3">
      <c r="A3" s="1"/>
      <c r="F3" s="30" t="s">
        <v>214</v>
      </c>
      <c r="G3" s="30"/>
      <c r="H3" s="30"/>
    </row>
    <row r="4" spans="1:8" x14ac:dyDescent="0.3">
      <c r="A4" s="1"/>
      <c r="F4" s="30" t="s">
        <v>216</v>
      </c>
      <c r="G4" s="30"/>
      <c r="H4" s="30"/>
    </row>
    <row r="5" spans="1:8" x14ac:dyDescent="0.3">
      <c r="A5" s="1"/>
      <c r="F5" s="30" t="s">
        <v>215</v>
      </c>
      <c r="G5" s="30"/>
      <c r="H5" s="30"/>
    </row>
    <row r="6" spans="1:8" x14ac:dyDescent="0.3">
      <c r="A6" s="20" t="s">
        <v>59</v>
      </c>
    </row>
    <row r="7" spans="1:8" ht="43.2" x14ac:dyDescent="0.3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15" t="s">
        <v>6</v>
      </c>
      <c r="H7" s="3" t="s">
        <v>7</v>
      </c>
    </row>
    <row r="8" spans="1:8" x14ac:dyDescent="0.3">
      <c r="A8" s="8">
        <v>1</v>
      </c>
      <c r="B8" s="2" t="s">
        <v>8</v>
      </c>
      <c r="C8" s="2" t="s">
        <v>9</v>
      </c>
      <c r="D8" s="9">
        <v>24300</v>
      </c>
      <c r="E8" s="25">
        <v>1</v>
      </c>
      <c r="F8" s="2" t="s">
        <v>10</v>
      </c>
      <c r="G8" s="10">
        <v>37622</v>
      </c>
      <c r="H8" s="9">
        <v>24300</v>
      </c>
    </row>
    <row r="9" spans="1:8" x14ac:dyDescent="0.3">
      <c r="A9" s="8">
        <v>2</v>
      </c>
      <c r="B9" s="2" t="s">
        <v>11</v>
      </c>
      <c r="C9" s="2" t="s">
        <v>12</v>
      </c>
      <c r="D9" s="9">
        <v>7800</v>
      </c>
      <c r="E9" s="25">
        <v>1</v>
      </c>
      <c r="F9" s="2" t="s">
        <v>13</v>
      </c>
      <c r="G9" s="10">
        <v>45503</v>
      </c>
      <c r="H9" s="9">
        <v>1105</v>
      </c>
    </row>
    <row r="10" spans="1:8" x14ac:dyDescent="0.3">
      <c r="A10" s="8">
        <v>3</v>
      </c>
      <c r="B10" s="2" t="s">
        <v>14</v>
      </c>
      <c r="C10" s="2" t="s">
        <v>15</v>
      </c>
      <c r="D10" s="9">
        <v>13885</v>
      </c>
      <c r="E10" s="25">
        <v>1</v>
      </c>
      <c r="F10" s="2" t="s">
        <v>17</v>
      </c>
      <c r="G10" s="10">
        <v>42551</v>
      </c>
      <c r="H10" s="9">
        <v>13306.58</v>
      </c>
    </row>
    <row r="11" spans="1:8" x14ac:dyDescent="0.3">
      <c r="A11" s="8">
        <v>4</v>
      </c>
      <c r="B11" s="2" t="s">
        <v>18</v>
      </c>
      <c r="C11" s="2" t="s">
        <v>19</v>
      </c>
      <c r="D11" s="9">
        <v>1700</v>
      </c>
      <c r="E11" s="25">
        <v>1</v>
      </c>
      <c r="F11" s="2" t="s">
        <v>17</v>
      </c>
      <c r="G11" s="10">
        <v>40179</v>
      </c>
      <c r="H11" s="9">
        <v>1700</v>
      </c>
    </row>
    <row r="12" spans="1:8" x14ac:dyDescent="0.3">
      <c r="A12" s="8">
        <v>5</v>
      </c>
      <c r="B12" s="2" t="s">
        <v>20</v>
      </c>
      <c r="C12" s="2" t="s">
        <v>21</v>
      </c>
      <c r="D12" s="9">
        <v>39000</v>
      </c>
      <c r="E12" s="25">
        <v>1</v>
      </c>
      <c r="F12" s="2" t="s">
        <v>22</v>
      </c>
      <c r="G12" s="10">
        <v>44341</v>
      </c>
      <c r="H12" s="9">
        <v>17875</v>
      </c>
    </row>
    <row r="13" spans="1:8" x14ac:dyDescent="0.3">
      <c r="A13" s="8">
        <v>6</v>
      </c>
      <c r="B13" s="2" t="s">
        <v>23</v>
      </c>
      <c r="C13" s="2" t="s">
        <v>24</v>
      </c>
      <c r="D13" s="9">
        <v>8325</v>
      </c>
      <c r="E13" s="25">
        <v>1</v>
      </c>
      <c r="F13" s="2" t="s">
        <v>22</v>
      </c>
      <c r="G13" s="10">
        <v>45322</v>
      </c>
      <c r="H13" s="9">
        <v>6174.41</v>
      </c>
    </row>
    <row r="14" spans="1:8" x14ac:dyDescent="0.3">
      <c r="A14" s="8">
        <v>7</v>
      </c>
      <c r="B14" s="2" t="s">
        <v>25</v>
      </c>
      <c r="C14" s="2" t="s">
        <v>26</v>
      </c>
      <c r="D14" s="9">
        <v>14722</v>
      </c>
      <c r="E14" s="25">
        <v>1</v>
      </c>
      <c r="F14" s="2" t="s">
        <v>22</v>
      </c>
      <c r="G14" s="10">
        <v>45322</v>
      </c>
      <c r="H14" s="9">
        <v>10550.77</v>
      </c>
    </row>
    <row r="15" spans="1:8" x14ac:dyDescent="0.3">
      <c r="A15" s="8">
        <v>8</v>
      </c>
      <c r="B15" s="2" t="s">
        <v>27</v>
      </c>
      <c r="C15" s="2" t="s">
        <v>28</v>
      </c>
      <c r="D15" s="9">
        <v>13303.88</v>
      </c>
      <c r="E15" s="25">
        <v>1</v>
      </c>
      <c r="F15" s="2" t="s">
        <v>13</v>
      </c>
      <c r="G15" s="10">
        <v>44753</v>
      </c>
      <c r="H15" s="9">
        <v>4545.53</v>
      </c>
    </row>
    <row r="16" spans="1:8" x14ac:dyDescent="0.3">
      <c r="A16" s="8">
        <v>9</v>
      </c>
      <c r="B16" s="2" t="s">
        <v>29</v>
      </c>
      <c r="C16" s="2" t="s">
        <v>30</v>
      </c>
      <c r="D16" s="9">
        <v>7608</v>
      </c>
      <c r="E16" s="25">
        <v>1</v>
      </c>
      <c r="F16" s="2" t="s">
        <v>17</v>
      </c>
      <c r="G16" s="10">
        <v>39448</v>
      </c>
      <c r="H16" s="9">
        <v>7608</v>
      </c>
    </row>
    <row r="17" spans="1:8" x14ac:dyDescent="0.3">
      <c r="A17" s="8">
        <v>10</v>
      </c>
      <c r="B17" s="2" t="s">
        <v>31</v>
      </c>
      <c r="C17" s="2" t="s">
        <v>32</v>
      </c>
      <c r="D17" s="9">
        <v>12332</v>
      </c>
      <c r="E17" s="25">
        <v>1</v>
      </c>
      <c r="F17" s="2" t="s">
        <v>17</v>
      </c>
      <c r="G17" s="10">
        <v>40179</v>
      </c>
      <c r="H17" s="9">
        <v>12332</v>
      </c>
    </row>
    <row r="18" spans="1:8" x14ac:dyDescent="0.3">
      <c r="A18" s="8">
        <v>11</v>
      </c>
      <c r="B18" s="2" t="s">
        <v>33</v>
      </c>
      <c r="C18" s="2" t="s">
        <v>32</v>
      </c>
      <c r="D18" s="9">
        <v>12331</v>
      </c>
      <c r="E18" s="25">
        <v>1</v>
      </c>
      <c r="F18" s="2" t="s">
        <v>17</v>
      </c>
      <c r="G18" s="10">
        <v>40179</v>
      </c>
      <c r="H18" s="9">
        <v>12331</v>
      </c>
    </row>
    <row r="19" spans="1:8" x14ac:dyDescent="0.3">
      <c r="A19" s="8">
        <v>12</v>
      </c>
      <c r="B19" s="2" t="s">
        <v>34</v>
      </c>
      <c r="C19" s="2" t="s">
        <v>35</v>
      </c>
      <c r="D19" s="9">
        <v>6300</v>
      </c>
      <c r="E19" s="25">
        <v>1</v>
      </c>
      <c r="F19" s="2" t="s">
        <v>36</v>
      </c>
      <c r="G19" s="10">
        <v>45552</v>
      </c>
      <c r="H19" s="9">
        <v>787.5</v>
      </c>
    </row>
    <row r="20" spans="1:8" x14ac:dyDescent="0.3">
      <c r="A20" s="8">
        <v>13</v>
      </c>
      <c r="B20" s="2" t="s">
        <v>37</v>
      </c>
      <c r="C20" s="2" t="s">
        <v>35</v>
      </c>
      <c r="D20" s="9">
        <v>6300</v>
      </c>
      <c r="E20" s="25">
        <v>1</v>
      </c>
      <c r="F20" s="2" t="s">
        <v>36</v>
      </c>
      <c r="G20" s="10">
        <v>45552</v>
      </c>
      <c r="H20" s="9">
        <v>787.5</v>
      </c>
    </row>
    <row r="21" spans="1:8" x14ac:dyDescent="0.3">
      <c r="A21" s="8">
        <v>14</v>
      </c>
      <c r="B21" s="2" t="s">
        <v>38</v>
      </c>
      <c r="C21" s="2" t="s">
        <v>35</v>
      </c>
      <c r="D21" s="9">
        <v>6300</v>
      </c>
      <c r="E21" s="25">
        <v>1</v>
      </c>
      <c r="F21" s="2" t="s">
        <v>36</v>
      </c>
      <c r="G21" s="10">
        <v>45552</v>
      </c>
      <c r="H21" s="9">
        <v>787.5</v>
      </c>
    </row>
    <row r="22" spans="1:8" x14ac:dyDescent="0.3">
      <c r="A22" s="8">
        <v>15</v>
      </c>
      <c r="B22" s="2" t="s">
        <v>39</v>
      </c>
      <c r="C22" s="2" t="s">
        <v>40</v>
      </c>
      <c r="D22" s="9">
        <v>16900</v>
      </c>
      <c r="E22" s="25">
        <v>1</v>
      </c>
      <c r="F22" s="2" t="s">
        <v>13</v>
      </c>
      <c r="G22" s="10">
        <v>43727</v>
      </c>
      <c r="H22" s="9">
        <v>10703.29</v>
      </c>
    </row>
    <row r="23" spans="1:8" x14ac:dyDescent="0.3">
      <c r="A23" s="8">
        <v>16</v>
      </c>
      <c r="B23" s="2" t="s">
        <v>41</v>
      </c>
      <c r="C23" s="2" t="s">
        <v>42</v>
      </c>
      <c r="D23" s="9">
        <v>6949.49</v>
      </c>
      <c r="E23" s="25">
        <v>1</v>
      </c>
      <c r="F23" s="2" t="s">
        <v>13</v>
      </c>
      <c r="G23" s="10">
        <v>45344</v>
      </c>
      <c r="H23" s="9">
        <v>1274.0899999999999</v>
      </c>
    </row>
    <row r="24" spans="1:8" x14ac:dyDescent="0.3">
      <c r="A24" s="8">
        <v>17</v>
      </c>
      <c r="B24" s="2" t="s">
        <v>43</v>
      </c>
      <c r="C24" s="2" t="s">
        <v>44</v>
      </c>
      <c r="D24" s="9">
        <v>377515.29</v>
      </c>
      <c r="E24" s="25">
        <v>1</v>
      </c>
      <c r="F24" s="2" t="s">
        <v>22</v>
      </c>
      <c r="G24" s="10">
        <v>44923</v>
      </c>
      <c r="H24" s="9">
        <v>113254.56</v>
      </c>
    </row>
    <row r="25" spans="1:8" x14ac:dyDescent="0.3">
      <c r="A25" s="8">
        <v>18</v>
      </c>
      <c r="B25" s="2" t="s">
        <v>45</v>
      </c>
      <c r="C25" s="2" t="s">
        <v>46</v>
      </c>
      <c r="D25" s="9">
        <v>3480</v>
      </c>
      <c r="E25" s="25">
        <v>1</v>
      </c>
      <c r="F25" s="2" t="s">
        <v>17</v>
      </c>
      <c r="G25" s="10">
        <v>40179</v>
      </c>
      <c r="H25" s="9">
        <v>3480</v>
      </c>
    </row>
    <row r="26" spans="1:8" x14ac:dyDescent="0.3">
      <c r="A26" s="8">
        <v>19</v>
      </c>
      <c r="B26" s="2" t="s">
        <v>47</v>
      </c>
      <c r="C26" s="2" t="s">
        <v>48</v>
      </c>
      <c r="D26" s="9">
        <v>2580</v>
      </c>
      <c r="E26" s="25">
        <v>1</v>
      </c>
      <c r="F26" s="2" t="s">
        <v>17</v>
      </c>
      <c r="G26" s="10">
        <v>41578</v>
      </c>
      <c r="H26" s="9">
        <v>2580</v>
      </c>
    </row>
    <row r="27" spans="1:8" x14ac:dyDescent="0.3">
      <c r="A27" s="8">
        <v>20</v>
      </c>
      <c r="B27" s="2" t="s">
        <v>49</v>
      </c>
      <c r="C27" s="2" t="s">
        <v>50</v>
      </c>
      <c r="D27" s="9">
        <v>53795</v>
      </c>
      <c r="E27" s="25">
        <v>1</v>
      </c>
      <c r="F27" s="2" t="s">
        <v>22</v>
      </c>
      <c r="G27" s="10">
        <v>45313</v>
      </c>
      <c r="H27" s="9">
        <v>10310.74</v>
      </c>
    </row>
    <row r="28" spans="1:8" x14ac:dyDescent="0.3">
      <c r="A28" s="8">
        <v>21</v>
      </c>
      <c r="B28" s="2" t="s">
        <v>51</v>
      </c>
      <c r="C28" s="2" t="s">
        <v>52</v>
      </c>
      <c r="D28" s="9">
        <v>1150</v>
      </c>
      <c r="E28" s="25">
        <v>1</v>
      </c>
      <c r="F28" s="2" t="s">
        <v>17</v>
      </c>
      <c r="G28" s="10">
        <v>38353</v>
      </c>
      <c r="H28" s="9">
        <v>1150</v>
      </c>
    </row>
    <row r="29" spans="1:8" x14ac:dyDescent="0.3">
      <c r="A29" s="8">
        <v>22</v>
      </c>
      <c r="B29" s="2" t="s">
        <v>53</v>
      </c>
      <c r="C29" s="2" t="s">
        <v>54</v>
      </c>
      <c r="D29" s="9">
        <v>7600</v>
      </c>
      <c r="E29" s="25">
        <v>1</v>
      </c>
      <c r="F29" s="2" t="s">
        <v>36</v>
      </c>
      <c r="G29" s="10">
        <v>45503</v>
      </c>
      <c r="H29" s="9">
        <v>1076.67</v>
      </c>
    </row>
    <row r="30" spans="1:8" x14ac:dyDescent="0.3">
      <c r="A30" s="8">
        <v>23</v>
      </c>
      <c r="B30" s="2" t="s">
        <v>55</v>
      </c>
      <c r="C30" s="2" t="s">
        <v>56</v>
      </c>
      <c r="D30" s="9">
        <v>12890</v>
      </c>
      <c r="E30" s="25">
        <v>1</v>
      </c>
      <c r="F30" s="2" t="s">
        <v>36</v>
      </c>
      <c r="G30" s="10">
        <v>45503</v>
      </c>
      <c r="H30" s="9">
        <v>1826.08</v>
      </c>
    </row>
    <row r="31" spans="1:8" x14ac:dyDescent="0.3">
      <c r="A31" s="8">
        <v>24</v>
      </c>
      <c r="B31" s="2" t="s">
        <v>57</v>
      </c>
      <c r="C31" s="2" t="s">
        <v>56</v>
      </c>
      <c r="D31" s="9">
        <v>12890</v>
      </c>
      <c r="E31" s="25">
        <v>1</v>
      </c>
      <c r="F31" s="2" t="s">
        <v>36</v>
      </c>
      <c r="G31" s="10">
        <v>45503</v>
      </c>
      <c r="H31" s="9">
        <v>1826.08</v>
      </c>
    </row>
    <row r="32" spans="1:8" x14ac:dyDescent="0.3">
      <c r="A32" s="8">
        <v>25</v>
      </c>
      <c r="B32" s="2" t="s">
        <v>58</v>
      </c>
      <c r="C32" s="2" t="s">
        <v>56</v>
      </c>
      <c r="D32" s="9">
        <v>12890</v>
      </c>
      <c r="E32" s="25">
        <v>1</v>
      </c>
      <c r="F32" s="2" t="s">
        <v>36</v>
      </c>
      <c r="G32" s="10">
        <v>45503</v>
      </c>
      <c r="H32" s="9">
        <v>1826.08</v>
      </c>
    </row>
    <row r="33" spans="1:8" x14ac:dyDescent="0.3">
      <c r="A33" s="11" t="s">
        <v>178</v>
      </c>
      <c r="B33" s="3" t="s">
        <v>16</v>
      </c>
      <c r="C33" s="3" t="s">
        <v>16</v>
      </c>
      <c r="D33" s="12">
        <f>D8+D9+D10+D11+D12+D13+D14+D15+D16+D17+D18+D19+D20+D21+D22+D23+D24+D25+D26+D27+D28+D29+D30+D31+D32</f>
        <v>682846.65999999992</v>
      </c>
      <c r="E33" s="26">
        <f>SUM( $E$8:$E$32 )</f>
        <v>25</v>
      </c>
      <c r="F33" s="3" t="s">
        <v>16</v>
      </c>
      <c r="G33" s="13"/>
      <c r="H33" s="12">
        <f>SUM( $H$8:$H$32 )</f>
        <v>263498.38</v>
      </c>
    </row>
    <row r="34" spans="1:8" x14ac:dyDescent="0.3">
      <c r="A34" s="4"/>
      <c r="B34" s="1"/>
      <c r="C34" s="1"/>
      <c r="D34" s="5"/>
      <c r="E34" s="6"/>
      <c r="F34" s="1"/>
      <c r="G34" s="7"/>
      <c r="H34" s="5"/>
    </row>
    <row r="35" spans="1:8" x14ac:dyDescent="0.3">
      <c r="A35" s="20" t="s">
        <v>112</v>
      </c>
    </row>
    <row r="36" spans="1:8" ht="43.2" x14ac:dyDescent="0.3">
      <c r="A36" s="3" t="s">
        <v>0</v>
      </c>
      <c r="B36" s="3" t="s">
        <v>1</v>
      </c>
      <c r="C36" s="3" t="s">
        <v>2</v>
      </c>
      <c r="D36" s="3" t="s">
        <v>3</v>
      </c>
      <c r="E36" s="3" t="s">
        <v>4</v>
      </c>
      <c r="F36" s="3" t="s">
        <v>5</v>
      </c>
      <c r="G36" s="15" t="s">
        <v>6</v>
      </c>
      <c r="H36" s="3" t="s">
        <v>7</v>
      </c>
    </row>
    <row r="37" spans="1:8" x14ac:dyDescent="0.3">
      <c r="A37" s="8">
        <v>1</v>
      </c>
      <c r="B37" s="2" t="s">
        <v>60</v>
      </c>
      <c r="C37" s="2" t="s">
        <v>61</v>
      </c>
      <c r="D37" s="9">
        <v>14299</v>
      </c>
      <c r="E37" s="25">
        <v>1</v>
      </c>
      <c r="F37" s="2" t="s">
        <v>22</v>
      </c>
      <c r="G37" s="10">
        <v>44831</v>
      </c>
      <c r="H37" s="9">
        <v>4647.24</v>
      </c>
    </row>
    <row r="38" spans="1:8" x14ac:dyDescent="0.3">
      <c r="A38" s="8">
        <v>2</v>
      </c>
      <c r="B38" s="2" t="s">
        <v>62</v>
      </c>
      <c r="C38" s="2" t="s">
        <v>61</v>
      </c>
      <c r="D38" s="9">
        <v>14299</v>
      </c>
      <c r="E38" s="25">
        <v>1</v>
      </c>
      <c r="F38" s="2" t="s">
        <v>22</v>
      </c>
      <c r="G38" s="10">
        <v>44831</v>
      </c>
      <c r="H38" s="9">
        <v>4647.24</v>
      </c>
    </row>
    <row r="39" spans="1:8" x14ac:dyDescent="0.3">
      <c r="A39" s="8">
        <v>3</v>
      </c>
      <c r="B39" s="2" t="s">
        <v>63</v>
      </c>
      <c r="C39" s="2" t="s">
        <v>64</v>
      </c>
      <c r="D39" s="9">
        <v>9554</v>
      </c>
      <c r="E39" s="25">
        <v>1</v>
      </c>
      <c r="F39" s="2" t="s">
        <v>22</v>
      </c>
      <c r="G39" s="10">
        <v>44831</v>
      </c>
      <c r="H39" s="9">
        <v>3105.05</v>
      </c>
    </row>
    <row r="40" spans="1:8" x14ac:dyDescent="0.3">
      <c r="A40" s="8">
        <v>4</v>
      </c>
      <c r="B40" s="2" t="s">
        <v>65</v>
      </c>
      <c r="C40" s="2" t="s">
        <v>64</v>
      </c>
      <c r="D40" s="9">
        <v>9554</v>
      </c>
      <c r="E40" s="25">
        <v>1</v>
      </c>
      <c r="F40" s="2" t="s">
        <v>22</v>
      </c>
      <c r="G40" s="10">
        <v>44831</v>
      </c>
      <c r="H40" s="9">
        <v>3105.05</v>
      </c>
    </row>
    <row r="41" spans="1:8" x14ac:dyDescent="0.3">
      <c r="A41" s="8">
        <v>5</v>
      </c>
      <c r="B41" s="2" t="s">
        <v>66</v>
      </c>
      <c r="C41" s="2" t="s">
        <v>67</v>
      </c>
      <c r="D41" s="9">
        <v>12950</v>
      </c>
      <c r="E41" s="25">
        <v>1</v>
      </c>
      <c r="F41" s="2" t="s">
        <v>22</v>
      </c>
      <c r="G41" s="10">
        <v>44831</v>
      </c>
      <c r="H41" s="9">
        <v>4208.75</v>
      </c>
    </row>
    <row r="42" spans="1:8" x14ac:dyDescent="0.3">
      <c r="A42" s="8">
        <v>6</v>
      </c>
      <c r="B42" s="2" t="s">
        <v>68</v>
      </c>
      <c r="C42" s="2" t="s">
        <v>69</v>
      </c>
      <c r="D42" s="9">
        <v>9149</v>
      </c>
      <c r="E42" s="25">
        <v>1</v>
      </c>
      <c r="F42" s="2" t="s">
        <v>22</v>
      </c>
      <c r="G42" s="10">
        <v>44907</v>
      </c>
      <c r="H42" s="9">
        <v>2744.76</v>
      </c>
    </row>
    <row r="43" spans="1:8" x14ac:dyDescent="0.3">
      <c r="A43" s="8">
        <v>7</v>
      </c>
      <c r="B43" s="2" t="s">
        <v>70</v>
      </c>
      <c r="C43" s="2" t="s">
        <v>61</v>
      </c>
      <c r="D43" s="9">
        <v>14299</v>
      </c>
      <c r="E43" s="25">
        <v>1</v>
      </c>
      <c r="F43" s="2" t="s">
        <v>22</v>
      </c>
      <c r="G43" s="10">
        <v>44907</v>
      </c>
      <c r="H43" s="9">
        <v>4289.76</v>
      </c>
    </row>
    <row r="44" spans="1:8" x14ac:dyDescent="0.3">
      <c r="A44" s="8">
        <v>8</v>
      </c>
      <c r="B44" s="2" t="s">
        <v>71</v>
      </c>
      <c r="C44" s="2" t="s">
        <v>61</v>
      </c>
      <c r="D44" s="9">
        <v>14299</v>
      </c>
      <c r="E44" s="25">
        <v>1</v>
      </c>
      <c r="F44" s="2" t="s">
        <v>22</v>
      </c>
      <c r="G44" s="10">
        <v>44907</v>
      </c>
      <c r="H44" s="9">
        <v>4289.76</v>
      </c>
    </row>
    <row r="45" spans="1:8" x14ac:dyDescent="0.3">
      <c r="A45" s="8">
        <v>9</v>
      </c>
      <c r="B45" s="2" t="s">
        <v>72</v>
      </c>
      <c r="C45" s="2" t="s">
        <v>64</v>
      </c>
      <c r="D45" s="9">
        <v>9554</v>
      </c>
      <c r="E45" s="25">
        <v>1</v>
      </c>
      <c r="F45" s="2" t="s">
        <v>22</v>
      </c>
      <c r="G45" s="10">
        <v>44907</v>
      </c>
      <c r="H45" s="9">
        <v>2866.2</v>
      </c>
    </row>
    <row r="46" spans="1:8" x14ac:dyDescent="0.3">
      <c r="A46" s="8">
        <v>10</v>
      </c>
      <c r="B46" s="2" t="s">
        <v>73</v>
      </c>
      <c r="C46" s="2" t="s">
        <v>64</v>
      </c>
      <c r="D46" s="9">
        <v>9554</v>
      </c>
      <c r="E46" s="25">
        <v>1</v>
      </c>
      <c r="F46" s="2" t="s">
        <v>22</v>
      </c>
      <c r="G46" s="10">
        <v>44907</v>
      </c>
      <c r="H46" s="9">
        <v>2866.2</v>
      </c>
    </row>
    <row r="47" spans="1:8" x14ac:dyDescent="0.3">
      <c r="A47" s="8">
        <v>11</v>
      </c>
      <c r="B47" s="2" t="s">
        <v>74</v>
      </c>
      <c r="C47" s="2" t="s">
        <v>75</v>
      </c>
      <c r="D47" s="9">
        <v>58500</v>
      </c>
      <c r="E47" s="25">
        <v>1</v>
      </c>
      <c r="F47" s="2" t="s">
        <v>22</v>
      </c>
      <c r="G47" s="10">
        <v>45174</v>
      </c>
      <c r="H47" s="9">
        <v>13162.5</v>
      </c>
    </row>
    <row r="48" spans="1:8" x14ac:dyDescent="0.3">
      <c r="A48" s="8">
        <v>12</v>
      </c>
      <c r="B48" s="2" t="s">
        <v>76</v>
      </c>
      <c r="C48" s="2" t="s">
        <v>77</v>
      </c>
      <c r="D48" s="9">
        <v>7215</v>
      </c>
      <c r="E48" s="25">
        <v>1</v>
      </c>
      <c r="F48" s="2" t="s">
        <v>22</v>
      </c>
      <c r="G48" s="10">
        <v>45174</v>
      </c>
      <c r="H48" s="9">
        <v>1623.42</v>
      </c>
    </row>
    <row r="49" spans="1:8" x14ac:dyDescent="0.3">
      <c r="A49" s="8">
        <v>13</v>
      </c>
      <c r="B49" s="2" t="s">
        <v>78</v>
      </c>
      <c r="C49" s="2" t="s">
        <v>77</v>
      </c>
      <c r="D49" s="9">
        <v>7215</v>
      </c>
      <c r="E49" s="25">
        <v>1</v>
      </c>
      <c r="F49" s="2" t="s">
        <v>22</v>
      </c>
      <c r="G49" s="10">
        <v>45174</v>
      </c>
      <c r="H49" s="9">
        <v>1623.42</v>
      </c>
    </row>
    <row r="50" spans="1:8" x14ac:dyDescent="0.3">
      <c r="A50" s="8">
        <v>14</v>
      </c>
      <c r="B50" s="2" t="s">
        <v>79</v>
      </c>
      <c r="C50" s="2" t="s">
        <v>77</v>
      </c>
      <c r="D50" s="9">
        <v>7215</v>
      </c>
      <c r="E50" s="25">
        <v>1</v>
      </c>
      <c r="F50" s="2" t="s">
        <v>22</v>
      </c>
      <c r="G50" s="10">
        <v>45174</v>
      </c>
      <c r="H50" s="9">
        <v>1623.42</v>
      </c>
    </row>
    <row r="51" spans="1:8" x14ac:dyDescent="0.3">
      <c r="A51" s="8">
        <v>15</v>
      </c>
      <c r="B51" s="2" t="s">
        <v>80</v>
      </c>
      <c r="C51" s="2" t="s">
        <v>77</v>
      </c>
      <c r="D51" s="9">
        <v>7215</v>
      </c>
      <c r="E51" s="25">
        <v>1</v>
      </c>
      <c r="F51" s="2" t="s">
        <v>22</v>
      </c>
      <c r="G51" s="10">
        <v>45174</v>
      </c>
      <c r="H51" s="9">
        <v>1623.42</v>
      </c>
    </row>
    <row r="52" spans="1:8" x14ac:dyDescent="0.3">
      <c r="A52" s="8">
        <v>16</v>
      </c>
      <c r="B52" s="2" t="s">
        <v>81</v>
      </c>
      <c r="C52" s="2" t="s">
        <v>77</v>
      </c>
      <c r="D52" s="9">
        <v>7215</v>
      </c>
      <c r="E52" s="25">
        <v>1</v>
      </c>
      <c r="F52" s="2" t="s">
        <v>22</v>
      </c>
      <c r="G52" s="10">
        <v>45174</v>
      </c>
      <c r="H52" s="9">
        <v>1623.42</v>
      </c>
    </row>
    <row r="53" spans="1:8" x14ac:dyDescent="0.3">
      <c r="A53" s="8">
        <v>17</v>
      </c>
      <c r="B53" s="2" t="s">
        <v>82</v>
      </c>
      <c r="C53" s="2" t="s">
        <v>77</v>
      </c>
      <c r="D53" s="9">
        <v>7215</v>
      </c>
      <c r="E53" s="25">
        <v>1</v>
      </c>
      <c r="F53" s="2" t="s">
        <v>22</v>
      </c>
      <c r="G53" s="10">
        <v>45174</v>
      </c>
      <c r="H53" s="9">
        <v>1623.42</v>
      </c>
    </row>
    <row r="54" spans="1:8" x14ac:dyDescent="0.3">
      <c r="A54" s="8">
        <v>18</v>
      </c>
      <c r="B54" s="2" t="s">
        <v>83</v>
      </c>
      <c r="C54" s="2" t="s">
        <v>77</v>
      </c>
      <c r="D54" s="9">
        <v>7215</v>
      </c>
      <c r="E54" s="25">
        <v>1</v>
      </c>
      <c r="F54" s="2" t="s">
        <v>22</v>
      </c>
      <c r="G54" s="10">
        <v>45174</v>
      </c>
      <c r="H54" s="9">
        <v>1623.42</v>
      </c>
    </row>
    <row r="55" spans="1:8" x14ac:dyDescent="0.3">
      <c r="A55" s="8">
        <v>19</v>
      </c>
      <c r="B55" s="2" t="s">
        <v>84</v>
      </c>
      <c r="C55" s="2" t="s">
        <v>77</v>
      </c>
      <c r="D55" s="9">
        <v>7215</v>
      </c>
      <c r="E55" s="25">
        <v>1</v>
      </c>
      <c r="F55" s="2" t="s">
        <v>22</v>
      </c>
      <c r="G55" s="10">
        <v>45174</v>
      </c>
      <c r="H55" s="9">
        <v>1623.42</v>
      </c>
    </row>
    <row r="56" spans="1:8" x14ac:dyDescent="0.3">
      <c r="A56" s="8">
        <v>20</v>
      </c>
      <c r="B56" s="2" t="s">
        <v>85</v>
      </c>
      <c r="C56" s="2" t="s">
        <v>77</v>
      </c>
      <c r="D56" s="9">
        <v>7215</v>
      </c>
      <c r="E56" s="25">
        <v>1</v>
      </c>
      <c r="F56" s="2" t="s">
        <v>22</v>
      </c>
      <c r="G56" s="10">
        <v>45174</v>
      </c>
      <c r="H56" s="9">
        <v>1623.42</v>
      </c>
    </row>
    <row r="57" spans="1:8" x14ac:dyDescent="0.3">
      <c r="A57" s="8">
        <v>21</v>
      </c>
      <c r="B57" s="2" t="s">
        <v>86</v>
      </c>
      <c r="C57" s="2" t="s">
        <v>77</v>
      </c>
      <c r="D57" s="9">
        <v>7215</v>
      </c>
      <c r="E57" s="25">
        <v>1</v>
      </c>
      <c r="F57" s="2" t="s">
        <v>22</v>
      </c>
      <c r="G57" s="10">
        <v>45174</v>
      </c>
      <c r="H57" s="9">
        <v>1623.42</v>
      </c>
    </row>
    <row r="58" spans="1:8" x14ac:dyDescent="0.3">
      <c r="A58" s="8">
        <v>22</v>
      </c>
      <c r="B58" s="2" t="s">
        <v>87</v>
      </c>
      <c r="C58" s="2" t="s">
        <v>77</v>
      </c>
      <c r="D58" s="9">
        <v>7215</v>
      </c>
      <c r="E58" s="25">
        <v>1</v>
      </c>
      <c r="F58" s="2" t="s">
        <v>22</v>
      </c>
      <c r="G58" s="10">
        <v>45174</v>
      </c>
      <c r="H58" s="9">
        <v>1623.42</v>
      </c>
    </row>
    <row r="59" spans="1:8" x14ac:dyDescent="0.3">
      <c r="A59" s="8">
        <v>23</v>
      </c>
      <c r="B59" s="2" t="s">
        <v>88</v>
      </c>
      <c r="C59" s="2" t="s">
        <v>77</v>
      </c>
      <c r="D59" s="9">
        <v>7215</v>
      </c>
      <c r="E59" s="25">
        <v>1</v>
      </c>
      <c r="F59" s="2" t="s">
        <v>22</v>
      </c>
      <c r="G59" s="10">
        <v>45174</v>
      </c>
      <c r="H59" s="9">
        <v>1623.42</v>
      </c>
    </row>
    <row r="60" spans="1:8" x14ac:dyDescent="0.3">
      <c r="A60" s="8">
        <v>24</v>
      </c>
      <c r="B60" s="2" t="s">
        <v>89</v>
      </c>
      <c r="C60" s="2" t="s">
        <v>77</v>
      </c>
      <c r="D60" s="9">
        <v>7215</v>
      </c>
      <c r="E60" s="25">
        <v>1</v>
      </c>
      <c r="F60" s="2" t="s">
        <v>22</v>
      </c>
      <c r="G60" s="10">
        <v>45174</v>
      </c>
      <c r="H60" s="9">
        <v>1623.42</v>
      </c>
    </row>
    <row r="61" spans="1:8" x14ac:dyDescent="0.3">
      <c r="A61" s="8">
        <v>25</v>
      </c>
      <c r="B61" s="2" t="s">
        <v>90</v>
      </c>
      <c r="C61" s="2" t="s">
        <v>77</v>
      </c>
      <c r="D61" s="9">
        <v>7215</v>
      </c>
      <c r="E61" s="25">
        <v>1</v>
      </c>
      <c r="F61" s="2" t="s">
        <v>22</v>
      </c>
      <c r="G61" s="10">
        <v>45174</v>
      </c>
      <c r="H61" s="9">
        <v>1623.42</v>
      </c>
    </row>
    <row r="62" spans="1:8" x14ac:dyDescent="0.3">
      <c r="A62" s="8">
        <v>26</v>
      </c>
      <c r="B62" s="2" t="s">
        <v>91</v>
      </c>
      <c r="C62" s="2" t="s">
        <v>77</v>
      </c>
      <c r="D62" s="9">
        <v>7215</v>
      </c>
      <c r="E62" s="25">
        <v>1</v>
      </c>
      <c r="F62" s="2" t="s">
        <v>22</v>
      </c>
      <c r="G62" s="10">
        <v>45174</v>
      </c>
      <c r="H62" s="9">
        <v>1623.42</v>
      </c>
    </row>
    <row r="63" spans="1:8" x14ac:dyDescent="0.3">
      <c r="A63" s="8">
        <v>27</v>
      </c>
      <c r="B63" s="2" t="s">
        <v>92</v>
      </c>
      <c r="C63" s="2" t="s">
        <v>77</v>
      </c>
      <c r="D63" s="9">
        <v>7215</v>
      </c>
      <c r="E63" s="25">
        <v>1</v>
      </c>
      <c r="F63" s="2" t="s">
        <v>22</v>
      </c>
      <c r="G63" s="10">
        <v>45174</v>
      </c>
      <c r="H63" s="9">
        <v>1623.42</v>
      </c>
    </row>
    <row r="64" spans="1:8" x14ac:dyDescent="0.3">
      <c r="A64" s="8">
        <v>28</v>
      </c>
      <c r="B64" s="2" t="s">
        <v>93</v>
      </c>
      <c r="C64" s="2" t="s">
        <v>77</v>
      </c>
      <c r="D64" s="9">
        <v>7215</v>
      </c>
      <c r="E64" s="25">
        <v>1</v>
      </c>
      <c r="F64" s="2" t="s">
        <v>22</v>
      </c>
      <c r="G64" s="10">
        <v>45174</v>
      </c>
      <c r="H64" s="9">
        <v>1623.42</v>
      </c>
    </row>
    <row r="65" spans="1:8" x14ac:dyDescent="0.3">
      <c r="A65" s="8">
        <v>29</v>
      </c>
      <c r="B65" s="2" t="s">
        <v>94</v>
      </c>
      <c r="C65" s="2" t="s">
        <v>77</v>
      </c>
      <c r="D65" s="9">
        <v>7215</v>
      </c>
      <c r="E65" s="25">
        <v>1</v>
      </c>
      <c r="F65" s="2" t="s">
        <v>22</v>
      </c>
      <c r="G65" s="10">
        <v>45174</v>
      </c>
      <c r="H65" s="9">
        <v>1623.42</v>
      </c>
    </row>
    <row r="66" spans="1:8" x14ac:dyDescent="0.3">
      <c r="A66" s="8">
        <v>30</v>
      </c>
      <c r="B66" s="2" t="s">
        <v>95</v>
      </c>
      <c r="C66" s="2" t="s">
        <v>67</v>
      </c>
      <c r="D66" s="9">
        <v>14870</v>
      </c>
      <c r="E66" s="25">
        <v>1</v>
      </c>
      <c r="F66" s="2" t="s">
        <v>22</v>
      </c>
      <c r="G66" s="10">
        <v>45174</v>
      </c>
      <c r="H66" s="9">
        <v>3345.75</v>
      </c>
    </row>
    <row r="67" spans="1:8" x14ac:dyDescent="0.3">
      <c r="A67" s="8">
        <v>31</v>
      </c>
      <c r="B67" s="2" t="s">
        <v>96</v>
      </c>
      <c r="C67" s="2" t="s">
        <v>67</v>
      </c>
      <c r="D67" s="9">
        <v>14870</v>
      </c>
      <c r="E67" s="25">
        <v>1</v>
      </c>
      <c r="F67" s="2" t="s">
        <v>22</v>
      </c>
      <c r="G67" s="10">
        <v>45174</v>
      </c>
      <c r="H67" s="9">
        <v>3345.75</v>
      </c>
    </row>
    <row r="68" spans="1:8" x14ac:dyDescent="0.3">
      <c r="A68" s="8">
        <v>32</v>
      </c>
      <c r="B68" s="2" t="s">
        <v>97</v>
      </c>
      <c r="C68" s="2" t="s">
        <v>67</v>
      </c>
      <c r="D68" s="9">
        <v>14870</v>
      </c>
      <c r="E68" s="25">
        <v>1</v>
      </c>
      <c r="F68" s="2" t="s">
        <v>22</v>
      </c>
      <c r="G68" s="10">
        <v>45174</v>
      </c>
      <c r="H68" s="9">
        <v>3345.75</v>
      </c>
    </row>
    <row r="69" spans="1:8" x14ac:dyDescent="0.3">
      <c r="A69" s="8">
        <v>33</v>
      </c>
      <c r="B69" s="2" t="s">
        <v>98</v>
      </c>
      <c r="C69" s="2" t="s">
        <v>75</v>
      </c>
      <c r="D69" s="9">
        <v>58500</v>
      </c>
      <c r="E69" s="25">
        <v>1</v>
      </c>
      <c r="F69" s="2" t="s">
        <v>22</v>
      </c>
      <c r="G69" s="10">
        <v>45174</v>
      </c>
      <c r="H69" s="9">
        <v>13162.5</v>
      </c>
    </row>
    <row r="70" spans="1:8" x14ac:dyDescent="0.3">
      <c r="A70" s="8">
        <v>34</v>
      </c>
      <c r="B70" s="2" t="s">
        <v>99</v>
      </c>
      <c r="C70" s="2" t="s">
        <v>100</v>
      </c>
      <c r="D70" s="9">
        <v>17700</v>
      </c>
      <c r="E70" s="25">
        <v>1</v>
      </c>
      <c r="F70" s="2" t="s">
        <v>22</v>
      </c>
      <c r="G70" s="10">
        <v>45174</v>
      </c>
      <c r="H70" s="9">
        <v>3982.5</v>
      </c>
    </row>
    <row r="71" spans="1:8" x14ac:dyDescent="0.3">
      <c r="A71" s="8">
        <v>35</v>
      </c>
      <c r="B71" s="2" t="s">
        <v>101</v>
      </c>
      <c r="C71" s="2" t="s">
        <v>102</v>
      </c>
      <c r="D71" s="9">
        <v>25200</v>
      </c>
      <c r="E71" s="25">
        <v>1</v>
      </c>
      <c r="F71" s="2" t="s">
        <v>22</v>
      </c>
      <c r="G71" s="10">
        <v>45174</v>
      </c>
      <c r="H71" s="9">
        <v>5670</v>
      </c>
    </row>
    <row r="72" spans="1:8" x14ac:dyDescent="0.3">
      <c r="A72" s="8">
        <v>36</v>
      </c>
      <c r="B72" s="2" t="s">
        <v>103</v>
      </c>
      <c r="C72" s="2" t="s">
        <v>102</v>
      </c>
      <c r="D72" s="9">
        <v>25200</v>
      </c>
      <c r="E72" s="25">
        <v>1</v>
      </c>
      <c r="F72" s="2" t="s">
        <v>22</v>
      </c>
      <c r="G72" s="10">
        <v>45174</v>
      </c>
      <c r="H72" s="9">
        <v>5670</v>
      </c>
    </row>
    <row r="73" spans="1:8" x14ac:dyDescent="0.3">
      <c r="A73" s="8">
        <v>37</v>
      </c>
      <c r="B73" s="2" t="s">
        <v>104</v>
      </c>
      <c r="C73" s="2" t="s">
        <v>105</v>
      </c>
      <c r="D73" s="9">
        <v>25999</v>
      </c>
      <c r="E73" s="25">
        <v>1</v>
      </c>
      <c r="F73" s="2" t="s">
        <v>22</v>
      </c>
      <c r="G73" s="10">
        <v>45387</v>
      </c>
      <c r="H73" s="9">
        <v>4333.2</v>
      </c>
    </row>
    <row r="74" spans="1:8" x14ac:dyDescent="0.3">
      <c r="A74" s="8">
        <v>38</v>
      </c>
      <c r="B74" s="2" t="s">
        <v>106</v>
      </c>
      <c r="C74" s="2" t="s">
        <v>105</v>
      </c>
      <c r="D74" s="9">
        <v>25999</v>
      </c>
      <c r="E74" s="25">
        <v>1</v>
      </c>
      <c r="F74" s="2" t="s">
        <v>22</v>
      </c>
      <c r="G74" s="10">
        <v>45387</v>
      </c>
      <c r="H74" s="9">
        <v>4333.2</v>
      </c>
    </row>
    <row r="75" spans="1:8" x14ac:dyDescent="0.3">
      <c r="A75" s="8">
        <v>39</v>
      </c>
      <c r="B75" s="2" t="s">
        <v>107</v>
      </c>
      <c r="C75" s="2" t="s">
        <v>108</v>
      </c>
      <c r="D75" s="9">
        <v>17200</v>
      </c>
      <c r="E75" s="25">
        <v>1</v>
      </c>
      <c r="F75" s="2" t="s">
        <v>22</v>
      </c>
      <c r="G75" s="10">
        <v>45387</v>
      </c>
      <c r="H75" s="9">
        <v>2866.67</v>
      </c>
    </row>
    <row r="76" spans="1:8" x14ac:dyDescent="0.3">
      <c r="A76" s="8">
        <v>40</v>
      </c>
      <c r="B76" s="2" t="s">
        <v>109</v>
      </c>
      <c r="C76" s="2" t="s">
        <v>110</v>
      </c>
      <c r="D76" s="9">
        <v>15999</v>
      </c>
      <c r="E76" s="25">
        <v>1</v>
      </c>
      <c r="F76" s="2" t="s">
        <v>22</v>
      </c>
      <c r="G76" s="10">
        <v>45387</v>
      </c>
      <c r="H76" s="9">
        <v>2666.53</v>
      </c>
    </row>
    <row r="77" spans="1:8" x14ac:dyDescent="0.3">
      <c r="A77" s="8">
        <v>41</v>
      </c>
      <c r="B77" s="2" t="s">
        <v>111</v>
      </c>
      <c r="C77" s="2" t="s">
        <v>110</v>
      </c>
      <c r="D77" s="9">
        <v>15999</v>
      </c>
      <c r="E77" s="25">
        <v>1</v>
      </c>
      <c r="F77" s="2" t="s">
        <v>22</v>
      </c>
      <c r="G77" s="10">
        <v>45387</v>
      </c>
      <c r="H77" s="9">
        <v>2666.53</v>
      </c>
    </row>
    <row r="78" spans="1:8" x14ac:dyDescent="0.3">
      <c r="A78" s="11" t="s">
        <v>178</v>
      </c>
      <c r="B78" s="3" t="s">
        <v>16</v>
      </c>
      <c r="C78" s="3" t="s">
        <v>16</v>
      </c>
      <c r="D78" s="12">
        <f>D37+D38+D39+D40+D41++D42+D43+D44+D45+D46+D47+D48+D49+D50+D51+D52+D53+D54+D55+D56+D57+D58+D59+D60+D61+D62+D63+D64+D65+D66+D67+D68+D69+D70+D71+D72+D73+D74+D75+D76+D77</f>
        <v>578287</v>
      </c>
      <c r="E78" s="26">
        <f>SUM( $E$8:$E$48 )</f>
        <v>62</v>
      </c>
      <c r="F78" s="3" t="s">
        <v>16</v>
      </c>
      <c r="G78" s="13"/>
      <c r="H78" s="12">
        <f>SUM(H37:H77)</f>
        <v>134542.44999999995</v>
      </c>
    </row>
    <row r="79" spans="1:8" hidden="1" x14ac:dyDescent="0.3">
      <c r="A79" s="4"/>
      <c r="B79" s="1"/>
      <c r="C79" s="1"/>
      <c r="D79" s="5"/>
      <c r="E79" s="6"/>
      <c r="F79" s="1"/>
      <c r="G79" s="7"/>
      <c r="H79" s="5"/>
    </row>
    <row r="80" spans="1:8" x14ac:dyDescent="0.3">
      <c r="A80" s="4"/>
      <c r="B80" s="1"/>
      <c r="C80" s="1"/>
      <c r="D80" s="5"/>
      <c r="E80" s="6"/>
      <c r="F80" s="1"/>
      <c r="G80" s="7"/>
      <c r="H80" s="5"/>
    </row>
    <row r="81" spans="1:8" x14ac:dyDescent="0.3">
      <c r="A81" s="20" t="s">
        <v>114</v>
      </c>
    </row>
    <row r="82" spans="1:8" ht="43.2" x14ac:dyDescent="0.3">
      <c r="A82" s="3" t="s">
        <v>0</v>
      </c>
      <c r="B82" s="3" t="s">
        <v>1</v>
      </c>
      <c r="C82" s="3" t="s">
        <v>2</v>
      </c>
      <c r="D82" s="3" t="s">
        <v>3</v>
      </c>
      <c r="E82" s="3" t="s">
        <v>4</v>
      </c>
      <c r="F82" s="3" t="s">
        <v>5</v>
      </c>
      <c r="G82" s="15" t="s">
        <v>6</v>
      </c>
      <c r="H82" s="3" t="s">
        <v>7</v>
      </c>
    </row>
    <row r="83" spans="1:8" x14ac:dyDescent="0.3">
      <c r="A83" s="8">
        <v>1</v>
      </c>
      <c r="B83" s="2" t="s">
        <v>115</v>
      </c>
      <c r="C83" s="2" t="s">
        <v>116</v>
      </c>
      <c r="D83" s="9">
        <v>3234</v>
      </c>
      <c r="E83" s="25">
        <v>1</v>
      </c>
      <c r="F83" s="2" t="s">
        <v>17</v>
      </c>
      <c r="G83" s="10">
        <v>39171</v>
      </c>
      <c r="H83" s="9">
        <v>3234</v>
      </c>
    </row>
    <row r="84" spans="1:8" x14ac:dyDescent="0.3">
      <c r="A84" s="8">
        <v>2</v>
      </c>
      <c r="B84" s="2" t="s">
        <v>117</v>
      </c>
      <c r="C84" s="2" t="s">
        <v>118</v>
      </c>
      <c r="D84" s="9">
        <v>14513</v>
      </c>
      <c r="E84" s="25">
        <v>1</v>
      </c>
      <c r="F84" s="2" t="s">
        <v>17</v>
      </c>
      <c r="G84" s="10">
        <v>42912</v>
      </c>
      <c r="H84" s="9">
        <v>12457.07</v>
      </c>
    </row>
    <row r="85" spans="1:8" x14ac:dyDescent="0.3">
      <c r="A85" s="8">
        <v>3</v>
      </c>
      <c r="B85" s="2" t="s">
        <v>119</v>
      </c>
      <c r="C85" s="2" t="s">
        <v>21</v>
      </c>
      <c r="D85" s="9">
        <v>39000</v>
      </c>
      <c r="E85" s="25">
        <v>1</v>
      </c>
      <c r="F85" s="2" t="s">
        <v>22</v>
      </c>
      <c r="G85" s="10">
        <v>44341</v>
      </c>
      <c r="H85" s="9">
        <v>17875</v>
      </c>
    </row>
    <row r="86" spans="1:8" x14ac:dyDescent="0.3">
      <c r="A86" s="8">
        <v>4</v>
      </c>
      <c r="B86" s="2" t="s">
        <v>120</v>
      </c>
      <c r="C86" s="2" t="s">
        <v>24</v>
      </c>
      <c r="D86" s="9">
        <v>8325</v>
      </c>
      <c r="E86" s="25">
        <v>1</v>
      </c>
      <c r="F86" s="2" t="s">
        <v>22</v>
      </c>
      <c r="G86" s="10">
        <v>45322</v>
      </c>
      <c r="H86" s="9">
        <v>6174.41</v>
      </c>
    </row>
    <row r="87" spans="1:8" x14ac:dyDescent="0.3">
      <c r="A87" s="8">
        <v>5</v>
      </c>
      <c r="B87" s="2" t="s">
        <v>121</v>
      </c>
      <c r="C87" s="2" t="s">
        <v>26</v>
      </c>
      <c r="D87" s="9">
        <v>14722</v>
      </c>
      <c r="E87" s="25">
        <v>1</v>
      </c>
      <c r="F87" s="2" t="s">
        <v>22</v>
      </c>
      <c r="G87" s="10">
        <v>45322</v>
      </c>
      <c r="H87" s="9">
        <v>10550.77</v>
      </c>
    </row>
    <row r="88" spans="1:8" x14ac:dyDescent="0.3">
      <c r="A88" s="8">
        <v>6</v>
      </c>
      <c r="B88" s="2" t="s">
        <v>122</v>
      </c>
      <c r="C88" s="2" t="s">
        <v>123</v>
      </c>
      <c r="D88" s="9">
        <v>1659</v>
      </c>
      <c r="E88" s="25">
        <v>1</v>
      </c>
      <c r="F88" s="2" t="s">
        <v>17</v>
      </c>
      <c r="G88" s="10">
        <v>40519</v>
      </c>
      <c r="H88" s="9">
        <v>1659</v>
      </c>
    </row>
    <row r="89" spans="1:8" x14ac:dyDescent="0.3">
      <c r="A89" s="8">
        <v>7</v>
      </c>
      <c r="B89" s="2" t="s">
        <v>124</v>
      </c>
      <c r="C89" s="2" t="s">
        <v>125</v>
      </c>
      <c r="D89" s="9">
        <v>2940</v>
      </c>
      <c r="E89" s="25">
        <v>1</v>
      </c>
      <c r="F89" s="2" t="s">
        <v>17</v>
      </c>
      <c r="G89" s="10">
        <v>39171</v>
      </c>
      <c r="H89" s="9">
        <v>2940</v>
      </c>
    </row>
    <row r="90" spans="1:8" x14ac:dyDescent="0.3">
      <c r="A90" s="8">
        <v>8</v>
      </c>
      <c r="B90" s="2" t="s">
        <v>126</v>
      </c>
      <c r="C90" s="2" t="s">
        <v>127</v>
      </c>
      <c r="D90" s="9">
        <v>5000</v>
      </c>
      <c r="E90" s="25">
        <v>1</v>
      </c>
      <c r="F90" s="2" t="s">
        <v>17</v>
      </c>
      <c r="G90" s="10">
        <v>39662</v>
      </c>
      <c r="H90" s="9">
        <v>5000</v>
      </c>
    </row>
    <row r="91" spans="1:8" x14ac:dyDescent="0.3">
      <c r="A91" s="8">
        <v>9</v>
      </c>
      <c r="B91" s="2" t="s">
        <v>128</v>
      </c>
      <c r="C91" s="2" t="s">
        <v>129</v>
      </c>
      <c r="D91" s="9">
        <v>4300</v>
      </c>
      <c r="E91" s="25">
        <v>1</v>
      </c>
      <c r="F91" s="2" t="s">
        <v>17</v>
      </c>
      <c r="G91" s="10">
        <v>39171</v>
      </c>
      <c r="H91" s="9">
        <v>4300</v>
      </c>
    </row>
    <row r="92" spans="1:8" x14ac:dyDescent="0.3">
      <c r="A92" s="8">
        <v>10</v>
      </c>
      <c r="B92" s="2" t="s">
        <v>130</v>
      </c>
      <c r="C92" s="2" t="s">
        <v>131</v>
      </c>
      <c r="D92" s="9">
        <v>1635</v>
      </c>
      <c r="E92" s="25">
        <v>1</v>
      </c>
      <c r="F92" s="2" t="s">
        <v>17</v>
      </c>
      <c r="G92" s="10">
        <v>39171</v>
      </c>
      <c r="H92" s="9">
        <v>1635</v>
      </c>
    </row>
    <row r="93" spans="1:8" x14ac:dyDescent="0.3">
      <c r="A93" s="8">
        <v>11</v>
      </c>
      <c r="B93" s="2" t="s">
        <v>132</v>
      </c>
      <c r="C93" s="2" t="s">
        <v>133</v>
      </c>
      <c r="D93" s="9">
        <v>1450</v>
      </c>
      <c r="E93" s="25">
        <v>1</v>
      </c>
      <c r="F93" s="2" t="s">
        <v>17</v>
      </c>
      <c r="G93" s="10">
        <v>39171</v>
      </c>
      <c r="H93" s="9">
        <v>1450</v>
      </c>
    </row>
    <row r="94" spans="1:8" x14ac:dyDescent="0.3">
      <c r="A94" s="8">
        <v>12</v>
      </c>
      <c r="B94" s="2" t="s">
        <v>134</v>
      </c>
      <c r="C94" s="2" t="s">
        <v>135</v>
      </c>
      <c r="D94" s="9">
        <v>108498</v>
      </c>
      <c r="E94" s="25">
        <v>1</v>
      </c>
      <c r="F94" s="2" t="s">
        <v>136</v>
      </c>
      <c r="G94" s="10">
        <v>43809</v>
      </c>
      <c r="H94" s="9">
        <v>65098.8</v>
      </c>
    </row>
    <row r="95" spans="1:8" x14ac:dyDescent="0.3">
      <c r="A95" s="8">
        <v>13</v>
      </c>
      <c r="B95" s="2" t="s">
        <v>137</v>
      </c>
      <c r="C95" s="2" t="s">
        <v>138</v>
      </c>
      <c r="D95" s="9">
        <v>18226</v>
      </c>
      <c r="E95" s="25">
        <v>1</v>
      </c>
      <c r="F95" s="2" t="s">
        <v>13</v>
      </c>
      <c r="G95" s="10">
        <v>43768</v>
      </c>
      <c r="H95" s="9">
        <v>11391.21</v>
      </c>
    </row>
    <row r="96" spans="1:8" x14ac:dyDescent="0.3">
      <c r="A96" s="8">
        <v>14</v>
      </c>
      <c r="B96" s="2" t="s">
        <v>139</v>
      </c>
      <c r="C96" s="2" t="s">
        <v>140</v>
      </c>
      <c r="D96" s="9">
        <v>2900</v>
      </c>
      <c r="E96" s="25">
        <v>1</v>
      </c>
      <c r="F96" s="2" t="s">
        <v>17</v>
      </c>
      <c r="G96" s="10">
        <v>39082</v>
      </c>
      <c r="H96" s="9">
        <v>2900</v>
      </c>
    </row>
    <row r="97" spans="1:8" x14ac:dyDescent="0.3">
      <c r="A97" s="8">
        <v>15</v>
      </c>
      <c r="B97" s="2" t="s">
        <v>141</v>
      </c>
      <c r="C97" s="2" t="s">
        <v>142</v>
      </c>
      <c r="D97" s="9">
        <v>11000</v>
      </c>
      <c r="E97" s="25">
        <v>1</v>
      </c>
      <c r="F97" s="2" t="s">
        <v>17</v>
      </c>
      <c r="G97" s="10">
        <v>39662</v>
      </c>
      <c r="H97" s="9">
        <v>11000</v>
      </c>
    </row>
    <row r="98" spans="1:8" x14ac:dyDescent="0.3">
      <c r="A98" s="8">
        <v>16</v>
      </c>
      <c r="B98" s="2" t="s">
        <v>143</v>
      </c>
      <c r="C98" s="2" t="s">
        <v>144</v>
      </c>
      <c r="D98" s="9">
        <v>1568</v>
      </c>
      <c r="E98" s="25">
        <v>1</v>
      </c>
      <c r="F98" s="2" t="s">
        <v>17</v>
      </c>
      <c r="G98" s="10">
        <v>39171</v>
      </c>
      <c r="H98" s="9">
        <v>1568</v>
      </c>
    </row>
    <row r="99" spans="1:8" x14ac:dyDescent="0.3">
      <c r="A99" s="8">
        <v>17</v>
      </c>
      <c r="B99" s="2" t="s">
        <v>145</v>
      </c>
      <c r="C99" s="2" t="s">
        <v>50</v>
      </c>
      <c r="D99" s="9">
        <v>53795</v>
      </c>
      <c r="E99" s="25">
        <v>1</v>
      </c>
      <c r="F99" s="2" t="s">
        <v>22</v>
      </c>
      <c r="G99" s="10">
        <v>45313</v>
      </c>
      <c r="H99" s="9">
        <v>10310.74</v>
      </c>
    </row>
    <row r="100" spans="1:8" x14ac:dyDescent="0.3">
      <c r="A100" s="8">
        <v>18</v>
      </c>
      <c r="B100" s="2" t="s">
        <v>146</v>
      </c>
      <c r="C100" s="2" t="s">
        <v>147</v>
      </c>
      <c r="D100" s="9">
        <v>2300</v>
      </c>
      <c r="E100" s="25">
        <v>1</v>
      </c>
      <c r="F100" s="2" t="s">
        <v>17</v>
      </c>
      <c r="G100" s="10">
        <v>39171</v>
      </c>
      <c r="H100" s="9">
        <v>2300</v>
      </c>
    </row>
    <row r="101" spans="1:8" x14ac:dyDescent="0.3">
      <c r="A101" s="8">
        <v>19</v>
      </c>
      <c r="B101" s="2" t="s">
        <v>148</v>
      </c>
      <c r="C101" s="2" t="s">
        <v>149</v>
      </c>
      <c r="D101" s="9">
        <v>1176</v>
      </c>
      <c r="E101" s="25">
        <v>1</v>
      </c>
      <c r="F101" s="2" t="s">
        <v>17</v>
      </c>
      <c r="G101" s="10">
        <v>39171</v>
      </c>
      <c r="H101" s="9">
        <v>1176</v>
      </c>
    </row>
    <row r="102" spans="1:8" x14ac:dyDescent="0.3">
      <c r="A102" s="11" t="s">
        <v>178</v>
      </c>
      <c r="B102" s="3" t="s">
        <v>16</v>
      </c>
      <c r="C102" s="3" t="s">
        <v>16</v>
      </c>
      <c r="D102" s="12">
        <f>SUM( D83:D101 )</f>
        <v>296241</v>
      </c>
      <c r="E102" s="26">
        <f>SUM( $E$8:$E$26 )</f>
        <v>19</v>
      </c>
      <c r="F102" s="3" t="s">
        <v>16</v>
      </c>
      <c r="G102" s="13"/>
      <c r="H102" s="12">
        <f>SUM(H83:H101 )</f>
        <v>173019.99999999997</v>
      </c>
    </row>
    <row r="103" spans="1:8" hidden="1" x14ac:dyDescent="0.3">
      <c r="A103" s="4"/>
      <c r="B103" s="1"/>
      <c r="C103" s="1"/>
      <c r="D103" s="5"/>
      <c r="E103" s="6"/>
      <c r="F103" s="1"/>
      <c r="G103" s="7"/>
      <c r="H103" s="5"/>
    </row>
    <row r="104" spans="1:8" x14ac:dyDescent="0.3">
      <c r="A104" s="4"/>
      <c r="B104" s="1"/>
      <c r="C104" s="1"/>
      <c r="D104" s="5"/>
      <c r="E104" s="6"/>
      <c r="F104" s="1"/>
      <c r="G104" s="7"/>
      <c r="H104" s="5"/>
    </row>
    <row r="105" spans="1:8" x14ac:dyDescent="0.3">
      <c r="A105" s="20" t="s">
        <v>180</v>
      </c>
    </row>
    <row r="106" spans="1:8" ht="43.2" x14ac:dyDescent="0.3">
      <c r="A106" s="3" t="s">
        <v>0</v>
      </c>
      <c r="B106" s="3" t="s">
        <v>1</v>
      </c>
      <c r="C106" s="3" t="s">
        <v>2</v>
      </c>
      <c r="D106" s="3" t="s">
        <v>3</v>
      </c>
      <c r="E106" s="3" t="s">
        <v>4</v>
      </c>
      <c r="F106" s="3" t="s">
        <v>5</v>
      </c>
      <c r="G106" s="15" t="s">
        <v>6</v>
      </c>
      <c r="H106" s="3" t="s">
        <v>7</v>
      </c>
    </row>
    <row r="107" spans="1:8" x14ac:dyDescent="0.3">
      <c r="A107" s="8">
        <v>1</v>
      </c>
      <c r="B107" s="2" t="s">
        <v>181</v>
      </c>
      <c r="C107" s="2" t="s">
        <v>182</v>
      </c>
      <c r="D107" s="9">
        <v>18226</v>
      </c>
      <c r="E107" s="25">
        <v>1</v>
      </c>
      <c r="F107" s="2" t="s">
        <v>13</v>
      </c>
      <c r="G107" s="10">
        <v>43768</v>
      </c>
      <c r="H107" s="9">
        <v>11391.21</v>
      </c>
    </row>
    <row r="108" spans="1:8" x14ac:dyDescent="0.3">
      <c r="A108" s="8">
        <v>2</v>
      </c>
      <c r="B108" s="2" t="s">
        <v>183</v>
      </c>
      <c r="C108" s="2" t="s">
        <v>184</v>
      </c>
      <c r="D108" s="9">
        <v>1662</v>
      </c>
      <c r="E108" s="25">
        <v>1</v>
      </c>
      <c r="F108" s="2" t="s">
        <v>17</v>
      </c>
      <c r="G108" s="10">
        <v>39172</v>
      </c>
      <c r="H108" s="9">
        <v>1662</v>
      </c>
    </row>
    <row r="109" spans="1:8" x14ac:dyDescent="0.3">
      <c r="A109" s="8">
        <v>3</v>
      </c>
      <c r="B109" s="2" t="s">
        <v>185</v>
      </c>
      <c r="C109" s="2" t="s">
        <v>186</v>
      </c>
      <c r="D109" s="9">
        <v>9700</v>
      </c>
      <c r="E109" s="25">
        <v>1</v>
      </c>
      <c r="F109" s="2" t="s">
        <v>13</v>
      </c>
      <c r="G109" s="10">
        <v>45621</v>
      </c>
      <c r="H109" s="9">
        <v>1050.83</v>
      </c>
    </row>
    <row r="110" spans="1:8" x14ac:dyDescent="0.3">
      <c r="A110" s="8">
        <v>4</v>
      </c>
      <c r="B110" s="2" t="s">
        <v>187</v>
      </c>
      <c r="C110" s="2" t="s">
        <v>188</v>
      </c>
      <c r="D110" s="9">
        <v>14515.39</v>
      </c>
      <c r="E110" s="25">
        <v>1</v>
      </c>
      <c r="F110" s="2" t="s">
        <v>17</v>
      </c>
      <c r="G110" s="10">
        <v>42912</v>
      </c>
      <c r="H110" s="9">
        <v>12458.93</v>
      </c>
    </row>
    <row r="111" spans="1:8" x14ac:dyDescent="0.3">
      <c r="A111" s="8">
        <v>5</v>
      </c>
      <c r="B111" s="2" t="s">
        <v>189</v>
      </c>
      <c r="C111" s="2" t="s">
        <v>188</v>
      </c>
      <c r="D111" s="9">
        <v>14513</v>
      </c>
      <c r="E111" s="25">
        <v>1</v>
      </c>
      <c r="F111" s="2" t="s">
        <v>17</v>
      </c>
      <c r="G111" s="10">
        <v>42912</v>
      </c>
      <c r="H111" s="9">
        <v>12457.07</v>
      </c>
    </row>
    <row r="112" spans="1:8" x14ac:dyDescent="0.3">
      <c r="A112" s="8">
        <v>6</v>
      </c>
      <c r="B112" s="2" t="s">
        <v>190</v>
      </c>
      <c r="C112" s="2" t="s">
        <v>191</v>
      </c>
      <c r="D112" s="9">
        <v>37000</v>
      </c>
      <c r="E112" s="25">
        <v>1</v>
      </c>
      <c r="F112" s="2" t="s">
        <v>22</v>
      </c>
      <c r="G112" s="10">
        <v>44333</v>
      </c>
      <c r="H112" s="9">
        <v>16958.330000000002</v>
      </c>
    </row>
    <row r="113" spans="1:8" x14ac:dyDescent="0.3">
      <c r="A113" s="8">
        <v>7</v>
      </c>
      <c r="B113" s="2" t="s">
        <v>192</v>
      </c>
      <c r="C113" s="2" t="s">
        <v>24</v>
      </c>
      <c r="D113" s="9">
        <v>8325</v>
      </c>
      <c r="E113" s="25">
        <v>1</v>
      </c>
      <c r="F113" s="2" t="s">
        <v>22</v>
      </c>
      <c r="G113" s="10">
        <v>45322</v>
      </c>
      <c r="H113" s="9">
        <v>6174.41</v>
      </c>
    </row>
    <row r="114" spans="1:8" x14ac:dyDescent="0.3">
      <c r="A114" s="8">
        <v>8</v>
      </c>
      <c r="B114" s="2" t="s">
        <v>193</v>
      </c>
      <c r="C114" s="2" t="s">
        <v>194</v>
      </c>
      <c r="D114" s="9">
        <v>10800</v>
      </c>
      <c r="E114" s="25">
        <v>1</v>
      </c>
      <c r="F114" s="2" t="s">
        <v>13</v>
      </c>
      <c r="G114" s="10">
        <v>45212</v>
      </c>
      <c r="H114" s="9">
        <v>2340</v>
      </c>
    </row>
    <row r="115" spans="1:8" x14ac:dyDescent="0.3">
      <c r="A115" s="8">
        <v>9</v>
      </c>
      <c r="B115" s="2" t="s">
        <v>195</v>
      </c>
      <c r="C115" s="2" t="s">
        <v>26</v>
      </c>
      <c r="D115" s="9">
        <v>14722</v>
      </c>
      <c r="E115" s="25">
        <v>1</v>
      </c>
      <c r="F115" s="2" t="s">
        <v>22</v>
      </c>
      <c r="G115" s="10">
        <v>45322</v>
      </c>
      <c r="H115" s="9">
        <v>10550.77</v>
      </c>
    </row>
    <row r="116" spans="1:8" x14ac:dyDescent="0.3">
      <c r="A116" s="8">
        <v>10</v>
      </c>
      <c r="B116" s="2" t="s">
        <v>196</v>
      </c>
      <c r="C116" s="2" t="s">
        <v>197</v>
      </c>
      <c r="D116" s="9">
        <v>11320</v>
      </c>
      <c r="E116" s="25">
        <v>1</v>
      </c>
      <c r="F116" s="2" t="s">
        <v>13</v>
      </c>
      <c r="G116" s="10">
        <v>45399</v>
      </c>
      <c r="H116" s="9">
        <v>1886.67</v>
      </c>
    </row>
    <row r="117" spans="1:8" x14ac:dyDescent="0.3">
      <c r="A117" s="8">
        <v>11</v>
      </c>
      <c r="B117" s="2" t="s">
        <v>143</v>
      </c>
      <c r="C117" s="2" t="s">
        <v>198</v>
      </c>
      <c r="D117" s="9">
        <v>1349</v>
      </c>
      <c r="E117" s="25">
        <v>1</v>
      </c>
      <c r="F117" s="2" t="s">
        <v>17</v>
      </c>
      <c r="G117" s="10">
        <v>39812</v>
      </c>
      <c r="H117" s="9">
        <v>1349</v>
      </c>
    </row>
    <row r="118" spans="1:8" x14ac:dyDescent="0.3">
      <c r="A118" s="8">
        <v>12</v>
      </c>
      <c r="B118" s="2" t="s">
        <v>199</v>
      </c>
      <c r="C118" s="2" t="s">
        <v>135</v>
      </c>
      <c r="D118" s="9">
        <v>108498</v>
      </c>
      <c r="E118" s="25">
        <v>1</v>
      </c>
      <c r="F118" s="2" t="s">
        <v>136</v>
      </c>
      <c r="G118" s="10">
        <v>43809</v>
      </c>
      <c r="H118" s="9">
        <v>65098.8</v>
      </c>
    </row>
    <row r="119" spans="1:8" x14ac:dyDescent="0.3">
      <c r="A119" s="8">
        <v>13</v>
      </c>
      <c r="B119" s="2" t="s">
        <v>200</v>
      </c>
      <c r="C119" s="2" t="s">
        <v>201</v>
      </c>
      <c r="D119" s="9">
        <v>4350</v>
      </c>
      <c r="E119" s="25">
        <v>1</v>
      </c>
      <c r="F119" s="2" t="s">
        <v>17</v>
      </c>
      <c r="G119" s="10">
        <v>41453</v>
      </c>
      <c r="H119" s="9">
        <v>4350</v>
      </c>
    </row>
    <row r="120" spans="1:8" x14ac:dyDescent="0.3">
      <c r="A120" s="8">
        <v>14</v>
      </c>
      <c r="B120" s="2" t="s">
        <v>202</v>
      </c>
      <c r="C120" s="2" t="s">
        <v>203</v>
      </c>
      <c r="D120" s="9">
        <v>33800</v>
      </c>
      <c r="E120" s="25">
        <v>1</v>
      </c>
      <c r="F120" s="2" t="s">
        <v>13</v>
      </c>
      <c r="G120" s="10">
        <v>44763</v>
      </c>
      <c r="H120" s="9">
        <v>11548.33</v>
      </c>
    </row>
    <row r="121" spans="1:8" x14ac:dyDescent="0.3">
      <c r="A121" s="8">
        <v>15</v>
      </c>
      <c r="B121" s="2" t="s">
        <v>204</v>
      </c>
      <c r="C121" s="2" t="s">
        <v>205</v>
      </c>
      <c r="D121" s="9">
        <v>7050</v>
      </c>
      <c r="E121" s="25">
        <v>1</v>
      </c>
      <c r="F121" s="2" t="s">
        <v>13</v>
      </c>
      <c r="G121" s="10">
        <v>43992</v>
      </c>
      <c r="H121" s="9">
        <v>3877.5</v>
      </c>
    </row>
    <row r="122" spans="1:8" x14ac:dyDescent="0.3">
      <c r="A122" s="8">
        <v>16</v>
      </c>
      <c r="B122" s="2" t="s">
        <v>206</v>
      </c>
      <c r="C122" s="2" t="s">
        <v>50</v>
      </c>
      <c r="D122" s="9">
        <v>53795</v>
      </c>
      <c r="E122" s="25">
        <v>1</v>
      </c>
      <c r="F122" s="2" t="s">
        <v>22</v>
      </c>
      <c r="G122" s="10">
        <v>45313</v>
      </c>
      <c r="H122" s="9">
        <v>10310.74</v>
      </c>
    </row>
    <row r="123" spans="1:8" x14ac:dyDescent="0.3">
      <c r="A123" s="8">
        <v>17</v>
      </c>
      <c r="B123" s="2" t="s">
        <v>207</v>
      </c>
      <c r="C123" s="2" t="s">
        <v>52</v>
      </c>
      <c r="D123" s="9">
        <v>2180</v>
      </c>
      <c r="E123" s="25">
        <v>1</v>
      </c>
      <c r="F123" s="2" t="s">
        <v>17</v>
      </c>
      <c r="G123" s="10">
        <v>40513</v>
      </c>
      <c r="H123" s="9">
        <v>2180</v>
      </c>
    </row>
    <row r="124" spans="1:8" x14ac:dyDescent="0.3">
      <c r="A124" s="18" t="s">
        <v>178</v>
      </c>
      <c r="B124" s="3" t="s">
        <v>16</v>
      </c>
      <c r="C124" s="3" t="s">
        <v>16</v>
      </c>
      <c r="D124" s="12">
        <f>SUM( D107:D123 )</f>
        <v>351805.39</v>
      </c>
      <c r="E124" s="26">
        <f>SUM( $E$8:$E$24 )</f>
        <v>17</v>
      </c>
      <c r="F124" s="3" t="s">
        <v>16</v>
      </c>
      <c r="G124" s="13"/>
      <c r="H124" s="12">
        <f>SUM( H107:H123 )</f>
        <v>175644.59</v>
      </c>
    </row>
    <row r="125" spans="1:8" hidden="1" x14ac:dyDescent="0.3">
      <c r="A125" s="4"/>
      <c r="B125" s="1"/>
      <c r="C125" s="1"/>
      <c r="D125" s="5"/>
      <c r="E125" s="6"/>
      <c r="F125" s="1"/>
      <c r="G125" s="7"/>
      <c r="H125" s="5"/>
    </row>
    <row r="126" spans="1:8" hidden="1" x14ac:dyDescent="0.3">
      <c r="A126" s="4"/>
      <c r="B126" s="1"/>
      <c r="C126" s="1"/>
      <c r="D126" s="5"/>
      <c r="E126" s="6"/>
      <c r="F126" s="1"/>
      <c r="G126" s="7"/>
      <c r="H126" s="5"/>
    </row>
    <row r="127" spans="1:8" hidden="1" x14ac:dyDescent="0.3">
      <c r="A127" s="4"/>
      <c r="B127" s="1"/>
      <c r="C127" s="1"/>
      <c r="D127" s="5"/>
      <c r="E127" s="6"/>
      <c r="F127" s="1"/>
      <c r="G127" s="7"/>
      <c r="H127" s="5"/>
    </row>
    <row r="128" spans="1:8" hidden="1" x14ac:dyDescent="0.3"/>
    <row r="129" spans="1:8" x14ac:dyDescent="0.3">
      <c r="G129" s="14"/>
    </row>
    <row r="130" spans="1:8" x14ac:dyDescent="0.3">
      <c r="A130" s="19" t="s">
        <v>177</v>
      </c>
    </row>
    <row r="131" spans="1:8" ht="43.2" x14ac:dyDescent="0.3">
      <c r="A131" s="18" t="s">
        <v>0</v>
      </c>
      <c r="B131" s="18" t="s">
        <v>1</v>
      </c>
      <c r="C131" s="18" t="s">
        <v>2</v>
      </c>
      <c r="D131" s="18" t="s">
        <v>3</v>
      </c>
      <c r="E131" s="18" t="s">
        <v>4</v>
      </c>
      <c r="F131" s="18" t="s">
        <v>5</v>
      </c>
      <c r="G131" s="28" t="s">
        <v>6</v>
      </c>
      <c r="H131" s="18" t="s">
        <v>7</v>
      </c>
    </row>
    <row r="132" spans="1:8" x14ac:dyDescent="0.3">
      <c r="A132" s="16">
        <v>1</v>
      </c>
      <c r="B132" s="16">
        <v>10490001</v>
      </c>
      <c r="C132" s="16" t="s">
        <v>52</v>
      </c>
      <c r="D132" s="16">
        <v>2400</v>
      </c>
      <c r="E132" s="16">
        <v>1</v>
      </c>
      <c r="F132" s="16" t="s">
        <v>150</v>
      </c>
      <c r="G132" s="17">
        <v>40179</v>
      </c>
      <c r="H132" s="16">
        <v>2400</v>
      </c>
    </row>
    <row r="133" spans="1:8" x14ac:dyDescent="0.3">
      <c r="A133" s="18" t="s">
        <v>178</v>
      </c>
      <c r="B133" s="18"/>
      <c r="C133" s="18"/>
      <c r="D133" s="18">
        <v>2400</v>
      </c>
      <c r="E133" s="18">
        <v>1</v>
      </c>
      <c r="F133" s="18"/>
      <c r="G133" s="18"/>
      <c r="H133" s="18">
        <v>2400</v>
      </c>
    </row>
    <row r="134" spans="1:8" hidden="1" x14ac:dyDescent="0.3"/>
    <row r="136" spans="1:8" x14ac:dyDescent="0.3">
      <c r="A136" s="20" t="s">
        <v>168</v>
      </c>
    </row>
    <row r="137" spans="1:8" ht="43.2" x14ac:dyDescent="0.3">
      <c r="A137" s="3" t="s">
        <v>0</v>
      </c>
      <c r="B137" s="3" t="s">
        <v>1</v>
      </c>
      <c r="C137" s="3" t="s">
        <v>2</v>
      </c>
      <c r="D137" s="3" t="s">
        <v>3</v>
      </c>
      <c r="E137" s="3" t="s">
        <v>4</v>
      </c>
      <c r="F137" s="3" t="s">
        <v>5</v>
      </c>
      <c r="G137" s="15" t="s">
        <v>6</v>
      </c>
      <c r="H137" s="3" t="s">
        <v>7</v>
      </c>
    </row>
    <row r="138" spans="1:8" x14ac:dyDescent="0.3">
      <c r="A138" s="8">
        <v>1</v>
      </c>
      <c r="B138" s="2" t="s">
        <v>143</v>
      </c>
      <c r="C138" s="2" t="s">
        <v>151</v>
      </c>
      <c r="D138" s="9">
        <v>2180</v>
      </c>
      <c r="E138" s="25">
        <v>1</v>
      </c>
      <c r="F138" s="2" t="s">
        <v>150</v>
      </c>
      <c r="G138" s="10">
        <v>39114</v>
      </c>
      <c r="H138" s="9">
        <v>2180</v>
      </c>
    </row>
    <row r="139" spans="1:8" x14ac:dyDescent="0.3">
      <c r="A139" s="8">
        <v>2</v>
      </c>
      <c r="B139" s="2" t="s">
        <v>169</v>
      </c>
      <c r="C139" s="2" t="s">
        <v>152</v>
      </c>
      <c r="D139" s="9">
        <v>4320</v>
      </c>
      <c r="E139" s="25">
        <v>1</v>
      </c>
      <c r="F139" s="2" t="s">
        <v>150</v>
      </c>
      <c r="G139" s="10">
        <v>39114</v>
      </c>
      <c r="H139" s="9">
        <v>4320</v>
      </c>
    </row>
    <row r="140" spans="1:8" x14ac:dyDescent="0.3">
      <c r="A140" s="8">
        <v>3</v>
      </c>
      <c r="B140" s="2" t="s">
        <v>130</v>
      </c>
      <c r="C140" s="2" t="s">
        <v>153</v>
      </c>
      <c r="D140" s="9">
        <v>6670</v>
      </c>
      <c r="E140" s="25">
        <v>1</v>
      </c>
      <c r="F140" s="2" t="s">
        <v>150</v>
      </c>
      <c r="G140" s="10">
        <v>39448</v>
      </c>
      <c r="H140" s="9">
        <v>6670</v>
      </c>
    </row>
    <row r="141" spans="1:8" x14ac:dyDescent="0.3">
      <c r="A141" s="8">
        <v>4</v>
      </c>
      <c r="B141" s="2" t="s">
        <v>170</v>
      </c>
      <c r="C141" s="2" t="s">
        <v>154</v>
      </c>
      <c r="D141" s="9">
        <v>4480</v>
      </c>
      <c r="E141" s="25">
        <v>1</v>
      </c>
      <c r="F141" s="2" t="s">
        <v>150</v>
      </c>
      <c r="G141" s="10">
        <v>39448</v>
      </c>
      <c r="H141" s="9">
        <v>4480</v>
      </c>
    </row>
    <row r="142" spans="1:8" x14ac:dyDescent="0.3">
      <c r="A142" s="8">
        <v>5</v>
      </c>
      <c r="B142" s="2" t="s">
        <v>171</v>
      </c>
      <c r="C142" s="2" t="s">
        <v>155</v>
      </c>
      <c r="D142" s="9">
        <v>2000</v>
      </c>
      <c r="E142" s="25">
        <v>1</v>
      </c>
      <c r="F142" s="2" t="s">
        <v>150</v>
      </c>
      <c r="G142" s="10">
        <v>39814</v>
      </c>
      <c r="H142" s="9">
        <v>2000</v>
      </c>
    </row>
    <row r="143" spans="1:8" x14ac:dyDescent="0.3">
      <c r="A143" s="8">
        <v>6</v>
      </c>
      <c r="B143" s="2" t="s">
        <v>172</v>
      </c>
      <c r="C143" s="2" t="s">
        <v>131</v>
      </c>
      <c r="D143" s="9">
        <v>1625</v>
      </c>
      <c r="E143" s="25">
        <v>1</v>
      </c>
      <c r="F143" s="2" t="s">
        <v>150</v>
      </c>
      <c r="G143" s="10">
        <v>39114</v>
      </c>
      <c r="H143" s="9">
        <v>1625</v>
      </c>
    </row>
    <row r="144" spans="1:8" x14ac:dyDescent="0.3">
      <c r="A144" s="8">
        <v>7</v>
      </c>
      <c r="B144" s="2" t="s">
        <v>173</v>
      </c>
      <c r="C144" s="2" t="s">
        <v>156</v>
      </c>
      <c r="D144" s="9">
        <v>2800</v>
      </c>
      <c r="E144" s="25">
        <v>1</v>
      </c>
      <c r="F144" s="2" t="s">
        <v>150</v>
      </c>
      <c r="G144" s="10">
        <v>39114</v>
      </c>
      <c r="H144" s="9">
        <v>2800</v>
      </c>
    </row>
    <row r="145" spans="1:8" x14ac:dyDescent="0.3">
      <c r="A145" s="8">
        <v>8</v>
      </c>
      <c r="B145" s="2" t="s">
        <v>174</v>
      </c>
      <c r="C145" s="2" t="s">
        <v>157</v>
      </c>
      <c r="D145" s="9">
        <v>1565</v>
      </c>
      <c r="E145" s="25">
        <v>1</v>
      </c>
      <c r="F145" s="2" t="s">
        <v>150</v>
      </c>
      <c r="G145" s="10">
        <v>39448</v>
      </c>
      <c r="H145" s="9">
        <v>1565</v>
      </c>
    </row>
    <row r="146" spans="1:8" x14ac:dyDescent="0.3">
      <c r="A146" s="8">
        <v>9</v>
      </c>
      <c r="B146" s="2" t="s">
        <v>175</v>
      </c>
      <c r="C146" s="2" t="s">
        <v>52</v>
      </c>
      <c r="D146" s="9">
        <v>2400</v>
      </c>
      <c r="E146" s="25">
        <v>1</v>
      </c>
      <c r="F146" s="2" t="s">
        <v>150</v>
      </c>
      <c r="G146" s="10">
        <v>40179</v>
      </c>
      <c r="H146" s="9">
        <v>2400</v>
      </c>
    </row>
    <row r="147" spans="1:8" x14ac:dyDescent="0.3">
      <c r="A147" s="8">
        <v>10</v>
      </c>
      <c r="B147" s="2" t="s">
        <v>176</v>
      </c>
      <c r="C147" s="2" t="s">
        <v>52</v>
      </c>
      <c r="D147" s="9">
        <v>2400</v>
      </c>
      <c r="E147" s="25">
        <v>1</v>
      </c>
      <c r="F147" s="2" t="s">
        <v>150</v>
      </c>
      <c r="G147" s="10">
        <v>40179</v>
      </c>
      <c r="H147" s="9">
        <v>2400</v>
      </c>
    </row>
    <row r="148" spans="1:8" x14ac:dyDescent="0.3">
      <c r="A148" s="8">
        <v>11</v>
      </c>
      <c r="B148" s="2" t="s">
        <v>163</v>
      </c>
      <c r="C148" s="2" t="s">
        <v>158</v>
      </c>
      <c r="D148" s="9">
        <v>1170</v>
      </c>
      <c r="E148" s="25">
        <v>1</v>
      </c>
      <c r="F148" s="2" t="s">
        <v>159</v>
      </c>
      <c r="G148" s="10">
        <v>39114</v>
      </c>
      <c r="H148" s="9">
        <v>1170</v>
      </c>
    </row>
    <row r="149" spans="1:8" x14ac:dyDescent="0.3">
      <c r="A149" s="11" t="s">
        <v>178</v>
      </c>
      <c r="B149" s="3" t="s">
        <v>16</v>
      </c>
      <c r="C149" s="3" t="s">
        <v>16</v>
      </c>
      <c r="D149" s="12">
        <f>D138+D139+D140+D141+D142+D143+D144+D145+D146+D147+D148</f>
        <v>31610</v>
      </c>
      <c r="E149" s="26">
        <f>SUM( $E$8:$E$18 )</f>
        <v>11</v>
      </c>
      <c r="F149" s="3" t="s">
        <v>16</v>
      </c>
      <c r="G149" s="13"/>
      <c r="H149" s="12">
        <f>H138+H139+H140+H141+H142+H143+H144+H145+H146+H147+H148</f>
        <v>31610</v>
      </c>
    </row>
    <row r="150" spans="1:8" hidden="1" x14ac:dyDescent="0.3"/>
    <row r="151" spans="1:8" x14ac:dyDescent="0.3">
      <c r="A151" s="1"/>
    </row>
    <row r="152" spans="1:8" x14ac:dyDescent="0.3">
      <c r="A152" s="20" t="s">
        <v>160</v>
      </c>
    </row>
    <row r="153" spans="1:8" ht="43.2" x14ac:dyDescent="0.3">
      <c r="A153" s="3" t="s">
        <v>0</v>
      </c>
      <c r="B153" s="3" t="s">
        <v>1</v>
      </c>
      <c r="C153" s="3" t="s">
        <v>2</v>
      </c>
      <c r="D153" s="3" t="s">
        <v>3</v>
      </c>
      <c r="E153" s="3" t="s">
        <v>4</v>
      </c>
      <c r="F153" s="3" t="s">
        <v>5</v>
      </c>
      <c r="G153" s="15" t="s">
        <v>6</v>
      </c>
      <c r="H153" s="3" t="s">
        <v>7</v>
      </c>
    </row>
    <row r="154" spans="1:8" x14ac:dyDescent="0.3">
      <c r="A154" s="8">
        <v>1</v>
      </c>
      <c r="B154" s="2" t="s">
        <v>161</v>
      </c>
      <c r="C154" s="2" t="s">
        <v>162</v>
      </c>
      <c r="D154" s="9">
        <v>1995</v>
      </c>
      <c r="E154" s="25">
        <v>1</v>
      </c>
      <c r="F154" s="2" t="s">
        <v>150</v>
      </c>
      <c r="G154" s="10">
        <v>40623</v>
      </c>
      <c r="H154" s="9">
        <v>1995</v>
      </c>
    </row>
    <row r="155" spans="1:8" x14ac:dyDescent="0.3">
      <c r="A155" s="8">
        <v>2</v>
      </c>
      <c r="B155" s="2" t="s">
        <v>163</v>
      </c>
      <c r="C155" s="2" t="s">
        <v>164</v>
      </c>
      <c r="D155" s="9">
        <v>1002</v>
      </c>
      <c r="E155" s="25">
        <v>1</v>
      </c>
      <c r="F155" s="2" t="s">
        <v>159</v>
      </c>
      <c r="G155" s="10">
        <v>40117</v>
      </c>
      <c r="H155" s="9">
        <v>1002</v>
      </c>
    </row>
    <row r="156" spans="1:8" x14ac:dyDescent="0.3">
      <c r="A156" s="8">
        <v>3</v>
      </c>
      <c r="B156" s="2" t="s">
        <v>165</v>
      </c>
      <c r="C156" s="2" t="s">
        <v>164</v>
      </c>
      <c r="D156" s="9">
        <v>1002</v>
      </c>
      <c r="E156" s="25">
        <v>1</v>
      </c>
      <c r="F156" s="2" t="s">
        <v>159</v>
      </c>
      <c r="G156" s="10">
        <v>40117</v>
      </c>
      <c r="H156" s="9">
        <v>1002</v>
      </c>
    </row>
    <row r="157" spans="1:8" x14ac:dyDescent="0.3">
      <c r="A157" s="8">
        <v>4</v>
      </c>
      <c r="B157" s="2" t="s">
        <v>166</v>
      </c>
      <c r="C157" s="2" t="s">
        <v>167</v>
      </c>
      <c r="D157" s="9">
        <v>1170</v>
      </c>
      <c r="E157" s="25">
        <v>1</v>
      </c>
      <c r="F157" s="2" t="s">
        <v>150</v>
      </c>
      <c r="G157" s="10">
        <v>39140</v>
      </c>
      <c r="H157" s="9">
        <v>1170</v>
      </c>
    </row>
    <row r="158" spans="1:8" x14ac:dyDescent="0.3">
      <c r="A158" s="11" t="s">
        <v>178</v>
      </c>
      <c r="B158" s="3" t="s">
        <v>16</v>
      </c>
      <c r="C158" s="3" t="s">
        <v>16</v>
      </c>
      <c r="D158" s="12">
        <f>D154+D155+D156+D157</f>
        <v>5169</v>
      </c>
      <c r="E158" s="26">
        <f>SUM( $E$8:$E$11 )</f>
        <v>4</v>
      </c>
      <c r="F158" s="3" t="s">
        <v>16</v>
      </c>
      <c r="G158" s="13"/>
      <c r="H158" s="12">
        <f>H154+H155+H156+H157</f>
        <v>5169</v>
      </c>
    </row>
    <row r="159" spans="1:8" hidden="1" x14ac:dyDescent="0.3"/>
    <row r="161" spans="1:8" x14ac:dyDescent="0.3">
      <c r="A161" s="19" t="s">
        <v>179</v>
      </c>
    </row>
    <row r="162" spans="1:8" ht="43.2" x14ac:dyDescent="0.3">
      <c r="A162" s="18" t="s">
        <v>0</v>
      </c>
      <c r="B162" s="18" t="s">
        <v>1</v>
      </c>
      <c r="C162" s="18" t="s">
        <v>2</v>
      </c>
      <c r="D162" s="18" t="s">
        <v>3</v>
      </c>
      <c r="E162" s="18" t="s">
        <v>4</v>
      </c>
      <c r="F162" s="18" t="s">
        <v>5</v>
      </c>
      <c r="G162" s="27" t="s">
        <v>6</v>
      </c>
      <c r="H162" s="18" t="s">
        <v>7</v>
      </c>
    </row>
    <row r="163" spans="1:8" x14ac:dyDescent="0.3">
      <c r="A163" s="16">
        <v>1</v>
      </c>
      <c r="B163" s="16">
        <v>10490001</v>
      </c>
      <c r="C163" s="16" t="s">
        <v>52</v>
      </c>
      <c r="D163" s="16">
        <v>1229</v>
      </c>
      <c r="E163" s="16">
        <v>1</v>
      </c>
      <c r="F163" s="16" t="s">
        <v>150</v>
      </c>
      <c r="G163" s="17">
        <v>39083</v>
      </c>
      <c r="H163" s="16">
        <v>1229</v>
      </c>
    </row>
    <row r="164" spans="1:8" x14ac:dyDescent="0.3">
      <c r="A164" s="16" t="s">
        <v>178</v>
      </c>
      <c r="B164" s="16"/>
      <c r="C164" s="16"/>
      <c r="D164" s="18">
        <v>1229</v>
      </c>
      <c r="E164" s="18">
        <v>1</v>
      </c>
      <c r="F164" s="18"/>
      <c r="G164" s="18"/>
      <c r="H164" s="18">
        <v>1229</v>
      </c>
    </row>
    <row r="165" spans="1:8" x14ac:dyDescent="0.3">
      <c r="C165" t="s">
        <v>212</v>
      </c>
      <c r="D165" t="s">
        <v>211</v>
      </c>
    </row>
    <row r="170" spans="1:8" x14ac:dyDescent="0.3">
      <c r="G170" s="14"/>
    </row>
  </sheetData>
  <mergeCells count="5">
    <mergeCell ref="F2:H2"/>
    <mergeCell ref="F3:H3"/>
    <mergeCell ref="F4:H4"/>
    <mergeCell ref="F5:H5"/>
    <mergeCell ref="B1:D1"/>
  </mergeCells>
  <pageMargins left="0.28000000000000003" right="0.44" top="0.31" bottom="0.32" header="0.21" footer="0.17"/>
  <pageSetup paperSize="9" orientation="landscape" verticalDpi="0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8"/>
  <sheetViews>
    <sheetView view="pageBreakPreview" zoomScaleSheetLayoutView="100" workbookViewId="0">
      <selection activeCell="A2" sqref="A2:C2"/>
    </sheetView>
  </sheetViews>
  <sheetFormatPr defaultRowHeight="14.4" x14ac:dyDescent="0.3"/>
  <cols>
    <col min="1" max="1" width="5.109375" customWidth="1"/>
    <col min="2" max="2" width="10.88671875" bestFit="1" customWidth="1"/>
    <col min="3" max="3" width="49.21875" customWidth="1"/>
    <col min="4" max="4" width="13.5546875" bestFit="1" customWidth="1"/>
    <col min="5" max="5" width="9.5546875" customWidth="1"/>
    <col min="6" max="6" width="7.5546875" customWidth="1"/>
    <col min="7" max="7" width="15.6640625" customWidth="1"/>
    <col min="8" max="8" width="11.44140625" customWidth="1"/>
  </cols>
  <sheetData>
    <row r="1" spans="1:8" x14ac:dyDescent="0.3">
      <c r="A1" s="1"/>
      <c r="H1" s="19" t="s">
        <v>113</v>
      </c>
    </row>
    <row r="2" spans="1:8" x14ac:dyDescent="0.3">
      <c r="A2" s="31" t="s">
        <v>208</v>
      </c>
      <c r="B2" s="32"/>
      <c r="C2" s="32"/>
    </row>
    <row r="3" spans="1:8" x14ac:dyDescent="0.3">
      <c r="A3" s="1"/>
      <c r="B3" t="s">
        <v>209</v>
      </c>
    </row>
    <row r="4" spans="1:8" x14ac:dyDescent="0.3">
      <c r="A4" s="20" t="s">
        <v>59</v>
      </c>
    </row>
    <row r="5" spans="1:8" x14ac:dyDescent="0.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1:8" x14ac:dyDescent="0.3">
      <c r="A6" s="8">
        <v>1</v>
      </c>
      <c r="B6" s="2" t="s">
        <v>8</v>
      </c>
      <c r="C6" s="2" t="s">
        <v>9</v>
      </c>
      <c r="D6" s="9">
        <v>24300</v>
      </c>
      <c r="E6" s="21">
        <v>1</v>
      </c>
      <c r="F6" s="2" t="s">
        <v>10</v>
      </c>
      <c r="G6" s="10">
        <v>37622</v>
      </c>
      <c r="H6" s="9">
        <v>24300</v>
      </c>
    </row>
    <row r="7" spans="1:8" x14ac:dyDescent="0.3">
      <c r="A7" s="8">
        <v>2</v>
      </c>
      <c r="B7" s="2" t="s">
        <v>11</v>
      </c>
      <c r="C7" s="2" t="s">
        <v>12</v>
      </c>
      <c r="D7" s="9">
        <v>7800</v>
      </c>
      <c r="E7" s="21">
        <v>1</v>
      </c>
      <c r="F7" s="2" t="s">
        <v>13</v>
      </c>
      <c r="G7" s="10">
        <v>45503</v>
      </c>
      <c r="H7" s="9">
        <v>1105</v>
      </c>
    </row>
    <row r="8" spans="1:8" x14ac:dyDescent="0.3">
      <c r="A8" s="8">
        <v>3</v>
      </c>
      <c r="B8" s="2" t="s">
        <v>14</v>
      </c>
      <c r="C8" s="2" t="s">
        <v>15</v>
      </c>
      <c r="D8" s="9">
        <v>13885</v>
      </c>
      <c r="E8" s="21">
        <v>1</v>
      </c>
      <c r="F8" s="2" t="s">
        <v>17</v>
      </c>
      <c r="G8" s="10">
        <v>42551</v>
      </c>
      <c r="H8" s="9">
        <v>13306.58</v>
      </c>
    </row>
    <row r="9" spans="1:8" x14ac:dyDescent="0.3">
      <c r="A9" s="8">
        <v>4</v>
      </c>
      <c r="B9" s="2" t="s">
        <v>18</v>
      </c>
      <c r="C9" s="2" t="s">
        <v>19</v>
      </c>
      <c r="D9" s="9">
        <v>1700</v>
      </c>
      <c r="E9" s="21">
        <v>1</v>
      </c>
      <c r="F9" s="2" t="s">
        <v>17</v>
      </c>
      <c r="G9" s="10">
        <v>40179</v>
      </c>
      <c r="H9" s="9">
        <v>1700</v>
      </c>
    </row>
    <row r="10" spans="1:8" x14ac:dyDescent="0.3">
      <c r="A10" s="8">
        <v>5</v>
      </c>
      <c r="B10" s="2" t="s">
        <v>20</v>
      </c>
      <c r="C10" s="2" t="s">
        <v>21</v>
      </c>
      <c r="D10" s="9">
        <v>39000</v>
      </c>
      <c r="E10" s="21">
        <v>1</v>
      </c>
      <c r="F10" s="2" t="s">
        <v>22</v>
      </c>
      <c r="G10" s="10">
        <v>44341</v>
      </c>
      <c r="H10" s="9">
        <v>17875</v>
      </c>
    </row>
    <row r="11" spans="1:8" x14ac:dyDescent="0.3">
      <c r="A11" s="8">
        <v>6</v>
      </c>
      <c r="B11" s="2" t="s">
        <v>23</v>
      </c>
      <c r="C11" s="2" t="s">
        <v>24</v>
      </c>
      <c r="D11" s="9">
        <v>8325</v>
      </c>
      <c r="E11" s="21">
        <v>1</v>
      </c>
      <c r="F11" s="2" t="s">
        <v>22</v>
      </c>
      <c r="G11" s="10">
        <v>45322</v>
      </c>
      <c r="H11" s="9">
        <v>6174.41</v>
      </c>
    </row>
    <row r="12" spans="1:8" x14ac:dyDescent="0.3">
      <c r="A12" s="8">
        <v>7</v>
      </c>
      <c r="B12" s="2" t="s">
        <v>25</v>
      </c>
      <c r="C12" s="2" t="s">
        <v>26</v>
      </c>
      <c r="D12" s="9">
        <v>14722</v>
      </c>
      <c r="E12" s="21">
        <v>1</v>
      </c>
      <c r="F12" s="2" t="s">
        <v>22</v>
      </c>
      <c r="G12" s="10">
        <v>45322</v>
      </c>
      <c r="H12" s="9">
        <v>10550.77</v>
      </c>
    </row>
    <row r="13" spans="1:8" x14ac:dyDescent="0.3">
      <c r="A13" s="8">
        <v>8</v>
      </c>
      <c r="B13" s="2" t="s">
        <v>27</v>
      </c>
      <c r="C13" s="2" t="s">
        <v>28</v>
      </c>
      <c r="D13" s="9">
        <v>13303.88</v>
      </c>
      <c r="E13" s="21">
        <v>1</v>
      </c>
      <c r="F13" s="2" t="s">
        <v>13</v>
      </c>
      <c r="G13" s="10">
        <v>44753</v>
      </c>
      <c r="H13" s="9">
        <v>4545.53</v>
      </c>
    </row>
    <row r="14" spans="1:8" x14ac:dyDescent="0.3">
      <c r="A14" s="8">
        <v>9</v>
      </c>
      <c r="B14" s="2" t="s">
        <v>29</v>
      </c>
      <c r="C14" s="2" t="s">
        <v>30</v>
      </c>
      <c r="D14" s="9">
        <v>7608</v>
      </c>
      <c r="E14" s="21">
        <v>1</v>
      </c>
      <c r="F14" s="2" t="s">
        <v>17</v>
      </c>
      <c r="G14" s="10">
        <v>39448</v>
      </c>
      <c r="H14" s="9">
        <v>7608</v>
      </c>
    </row>
    <row r="15" spans="1:8" x14ac:dyDescent="0.3">
      <c r="A15" s="8">
        <v>10</v>
      </c>
      <c r="B15" s="2" t="s">
        <v>31</v>
      </c>
      <c r="C15" s="2" t="s">
        <v>32</v>
      </c>
      <c r="D15" s="9">
        <v>12332</v>
      </c>
      <c r="E15" s="21">
        <v>1</v>
      </c>
      <c r="F15" s="2" t="s">
        <v>17</v>
      </c>
      <c r="G15" s="10">
        <v>40179</v>
      </c>
      <c r="H15" s="9">
        <v>12332</v>
      </c>
    </row>
    <row r="16" spans="1:8" x14ac:dyDescent="0.3">
      <c r="A16" s="8">
        <v>11</v>
      </c>
      <c r="B16" s="2" t="s">
        <v>33</v>
      </c>
      <c r="C16" s="2" t="s">
        <v>32</v>
      </c>
      <c r="D16" s="9">
        <v>12331</v>
      </c>
      <c r="E16" s="21">
        <v>1</v>
      </c>
      <c r="F16" s="2" t="s">
        <v>17</v>
      </c>
      <c r="G16" s="10">
        <v>40179</v>
      </c>
      <c r="H16" s="9">
        <v>12331</v>
      </c>
    </row>
    <row r="17" spans="1:8" x14ac:dyDescent="0.3">
      <c r="A17" s="8">
        <v>12</v>
      </c>
      <c r="B17" s="2" t="s">
        <v>34</v>
      </c>
      <c r="C17" s="2" t="s">
        <v>35</v>
      </c>
      <c r="D17" s="9">
        <v>6300</v>
      </c>
      <c r="E17" s="21">
        <v>1</v>
      </c>
      <c r="F17" s="2" t="s">
        <v>36</v>
      </c>
      <c r="G17" s="10">
        <v>45552</v>
      </c>
      <c r="H17" s="9">
        <v>787.5</v>
      </c>
    </row>
    <row r="18" spans="1:8" x14ac:dyDescent="0.3">
      <c r="A18" s="8">
        <v>13</v>
      </c>
      <c r="B18" s="2" t="s">
        <v>37</v>
      </c>
      <c r="C18" s="2" t="s">
        <v>35</v>
      </c>
      <c r="D18" s="9">
        <v>6300</v>
      </c>
      <c r="E18" s="21">
        <v>1</v>
      </c>
      <c r="F18" s="2" t="s">
        <v>36</v>
      </c>
      <c r="G18" s="10">
        <v>45552</v>
      </c>
      <c r="H18" s="9">
        <v>787.5</v>
      </c>
    </row>
    <row r="19" spans="1:8" x14ac:dyDescent="0.3">
      <c r="A19" s="8">
        <v>14</v>
      </c>
      <c r="B19" s="2" t="s">
        <v>38</v>
      </c>
      <c r="C19" s="2" t="s">
        <v>35</v>
      </c>
      <c r="D19" s="9">
        <v>6300</v>
      </c>
      <c r="E19" s="21">
        <v>1</v>
      </c>
      <c r="F19" s="2" t="s">
        <v>36</v>
      </c>
      <c r="G19" s="10">
        <v>45552</v>
      </c>
      <c r="H19" s="9">
        <v>787.5</v>
      </c>
    </row>
    <row r="20" spans="1:8" x14ac:dyDescent="0.3">
      <c r="A20" s="8">
        <v>15</v>
      </c>
      <c r="B20" s="2" t="s">
        <v>39</v>
      </c>
      <c r="C20" s="2" t="s">
        <v>40</v>
      </c>
      <c r="D20" s="9">
        <v>16900</v>
      </c>
      <c r="E20" s="21">
        <v>1</v>
      </c>
      <c r="F20" s="2" t="s">
        <v>13</v>
      </c>
      <c r="G20" s="10">
        <v>43727</v>
      </c>
      <c r="H20" s="9">
        <v>10703.29</v>
      </c>
    </row>
    <row r="21" spans="1:8" x14ac:dyDescent="0.3">
      <c r="A21" s="8">
        <v>16</v>
      </c>
      <c r="B21" s="2" t="s">
        <v>41</v>
      </c>
      <c r="C21" s="2" t="s">
        <v>42</v>
      </c>
      <c r="D21" s="9">
        <v>6949.49</v>
      </c>
      <c r="E21" s="21">
        <v>1</v>
      </c>
      <c r="F21" s="2" t="s">
        <v>13</v>
      </c>
      <c r="G21" s="10">
        <v>45344</v>
      </c>
      <c r="H21" s="9">
        <v>1274.0899999999999</v>
      </c>
    </row>
    <row r="22" spans="1:8" x14ac:dyDescent="0.3">
      <c r="A22" s="8">
        <v>17</v>
      </c>
      <c r="B22" s="2" t="s">
        <v>43</v>
      </c>
      <c r="C22" s="2" t="s">
        <v>44</v>
      </c>
      <c r="D22" s="9">
        <v>377515.29</v>
      </c>
      <c r="E22" s="21">
        <v>1</v>
      </c>
      <c r="F22" s="2" t="s">
        <v>22</v>
      </c>
      <c r="G22" s="10">
        <v>44923</v>
      </c>
      <c r="H22" s="9">
        <v>113254.56</v>
      </c>
    </row>
    <row r="23" spans="1:8" x14ac:dyDescent="0.3">
      <c r="A23" s="8">
        <v>18</v>
      </c>
      <c r="B23" s="2" t="s">
        <v>45</v>
      </c>
      <c r="C23" s="2" t="s">
        <v>46</v>
      </c>
      <c r="D23" s="9">
        <v>3480</v>
      </c>
      <c r="E23" s="21">
        <v>1</v>
      </c>
      <c r="F23" s="2" t="s">
        <v>17</v>
      </c>
      <c r="G23" s="10">
        <v>40179</v>
      </c>
      <c r="H23" s="9">
        <v>3480</v>
      </c>
    </row>
    <row r="24" spans="1:8" x14ac:dyDescent="0.3">
      <c r="A24" s="8">
        <v>19</v>
      </c>
      <c r="B24" s="2" t="s">
        <v>47</v>
      </c>
      <c r="C24" s="2" t="s">
        <v>48</v>
      </c>
      <c r="D24" s="9">
        <v>2580</v>
      </c>
      <c r="E24" s="21">
        <v>1</v>
      </c>
      <c r="F24" s="2" t="s">
        <v>17</v>
      </c>
      <c r="G24" s="10">
        <v>41578</v>
      </c>
      <c r="H24" s="9">
        <v>2580</v>
      </c>
    </row>
    <row r="25" spans="1:8" x14ac:dyDescent="0.3">
      <c r="A25" s="8">
        <v>20</v>
      </c>
      <c r="B25" s="2" t="s">
        <v>49</v>
      </c>
      <c r="C25" s="2" t="s">
        <v>50</v>
      </c>
      <c r="D25" s="9">
        <v>53795</v>
      </c>
      <c r="E25" s="21">
        <v>1</v>
      </c>
      <c r="F25" s="2" t="s">
        <v>22</v>
      </c>
      <c r="G25" s="10">
        <v>45313</v>
      </c>
      <c r="H25" s="9">
        <v>10310.74</v>
      </c>
    </row>
    <row r="26" spans="1:8" x14ac:dyDescent="0.3">
      <c r="A26" s="8">
        <v>21</v>
      </c>
      <c r="B26" s="2" t="s">
        <v>51</v>
      </c>
      <c r="C26" s="2" t="s">
        <v>52</v>
      </c>
      <c r="D26" s="9">
        <v>1150</v>
      </c>
      <c r="E26" s="21">
        <v>1</v>
      </c>
      <c r="F26" s="2" t="s">
        <v>17</v>
      </c>
      <c r="G26" s="10">
        <v>38353</v>
      </c>
      <c r="H26" s="9">
        <v>1150</v>
      </c>
    </row>
    <row r="27" spans="1:8" x14ac:dyDescent="0.3">
      <c r="A27" s="8">
        <v>22</v>
      </c>
      <c r="B27" s="2" t="s">
        <v>53</v>
      </c>
      <c r="C27" s="2" t="s">
        <v>54</v>
      </c>
      <c r="D27" s="9">
        <v>7600</v>
      </c>
      <c r="E27" s="21">
        <v>1</v>
      </c>
      <c r="F27" s="2" t="s">
        <v>36</v>
      </c>
      <c r="G27" s="10">
        <v>45503</v>
      </c>
      <c r="H27" s="9">
        <v>1076.67</v>
      </c>
    </row>
    <row r="28" spans="1:8" x14ac:dyDescent="0.3">
      <c r="A28" s="8">
        <v>23</v>
      </c>
      <c r="B28" s="2" t="s">
        <v>55</v>
      </c>
      <c r="C28" s="2" t="s">
        <v>56</v>
      </c>
      <c r="D28" s="9">
        <v>12890</v>
      </c>
      <c r="E28" s="21">
        <v>1</v>
      </c>
      <c r="F28" s="2" t="s">
        <v>36</v>
      </c>
      <c r="G28" s="10">
        <v>45503</v>
      </c>
      <c r="H28" s="9">
        <v>1826.08</v>
      </c>
    </row>
    <row r="29" spans="1:8" x14ac:dyDescent="0.3">
      <c r="A29" s="8">
        <v>24</v>
      </c>
      <c r="B29" s="2" t="s">
        <v>57</v>
      </c>
      <c r="C29" s="2" t="s">
        <v>56</v>
      </c>
      <c r="D29" s="9">
        <v>12890</v>
      </c>
      <c r="E29" s="21">
        <v>1</v>
      </c>
      <c r="F29" s="2" t="s">
        <v>36</v>
      </c>
      <c r="G29" s="10">
        <v>45503</v>
      </c>
      <c r="H29" s="9">
        <v>1826.08</v>
      </c>
    </row>
    <row r="30" spans="1:8" x14ac:dyDescent="0.3">
      <c r="A30" s="8">
        <v>25</v>
      </c>
      <c r="B30" s="2" t="s">
        <v>58</v>
      </c>
      <c r="C30" s="2" t="s">
        <v>56</v>
      </c>
      <c r="D30" s="9">
        <v>12890</v>
      </c>
      <c r="E30" s="21">
        <v>1</v>
      </c>
      <c r="F30" s="2" t="s">
        <v>36</v>
      </c>
      <c r="G30" s="10">
        <v>45503</v>
      </c>
      <c r="H30" s="9">
        <v>1826.08</v>
      </c>
    </row>
    <row r="31" spans="1:8" x14ac:dyDescent="0.3">
      <c r="A31" s="11" t="s">
        <v>178</v>
      </c>
      <c r="B31" s="3" t="s">
        <v>16</v>
      </c>
      <c r="C31" s="3" t="s">
        <v>16</v>
      </c>
      <c r="D31" s="12">
        <f>D6+D7+D8+D9+D10+D11+D12+D13+D14+D15+D16+D17+D18+D19+D20+D21+D22+D23+D24+D25+D26+D27+D28+D29+D30</f>
        <v>682846.65999999992</v>
      </c>
      <c r="E31" s="22">
        <f>SUM( $E$6:$E$30 )</f>
        <v>25</v>
      </c>
      <c r="F31" s="3" t="s">
        <v>16</v>
      </c>
      <c r="G31" s="13"/>
      <c r="H31" s="12">
        <f>SUM( $H$6:$H$30 )</f>
        <v>263498.38</v>
      </c>
    </row>
    <row r="32" spans="1:8" x14ac:dyDescent="0.3">
      <c r="A32" s="4"/>
      <c r="B32" s="1"/>
      <c r="C32" s="1"/>
      <c r="D32" s="5"/>
      <c r="E32" s="6"/>
      <c r="F32" s="1"/>
      <c r="G32" s="7"/>
      <c r="H32" s="5"/>
    </row>
    <row r="33" spans="1:8" x14ac:dyDescent="0.3">
      <c r="A33" s="20" t="s">
        <v>112</v>
      </c>
    </row>
    <row r="34" spans="1:8" x14ac:dyDescent="0.3">
      <c r="A34" s="3" t="s">
        <v>0</v>
      </c>
      <c r="B34" s="3" t="s">
        <v>1</v>
      </c>
      <c r="C34" s="3" t="s">
        <v>2</v>
      </c>
      <c r="D34" s="3" t="s">
        <v>3</v>
      </c>
      <c r="E34" s="3" t="s">
        <v>4</v>
      </c>
      <c r="F34" s="3" t="s">
        <v>5</v>
      </c>
      <c r="G34" s="3" t="s">
        <v>6</v>
      </c>
      <c r="H34" s="3" t="s">
        <v>7</v>
      </c>
    </row>
    <row r="35" spans="1:8" x14ac:dyDescent="0.3">
      <c r="A35" s="8">
        <v>1</v>
      </c>
      <c r="B35" s="2" t="s">
        <v>60</v>
      </c>
      <c r="C35" s="2" t="s">
        <v>61</v>
      </c>
      <c r="D35" s="9">
        <v>14299</v>
      </c>
      <c r="E35" s="21">
        <v>1</v>
      </c>
      <c r="F35" s="2" t="s">
        <v>22</v>
      </c>
      <c r="G35" s="10">
        <v>44831</v>
      </c>
      <c r="H35" s="9">
        <v>4647.24</v>
      </c>
    </row>
    <row r="36" spans="1:8" x14ac:dyDescent="0.3">
      <c r="A36" s="8">
        <v>2</v>
      </c>
      <c r="B36" s="2" t="s">
        <v>62</v>
      </c>
      <c r="C36" s="2" t="s">
        <v>61</v>
      </c>
      <c r="D36" s="9">
        <v>14299</v>
      </c>
      <c r="E36" s="21">
        <v>1</v>
      </c>
      <c r="F36" s="2" t="s">
        <v>22</v>
      </c>
      <c r="G36" s="10">
        <v>44831</v>
      </c>
      <c r="H36" s="9">
        <v>4647.24</v>
      </c>
    </row>
    <row r="37" spans="1:8" x14ac:dyDescent="0.3">
      <c r="A37" s="8">
        <v>3</v>
      </c>
      <c r="B37" s="2" t="s">
        <v>63</v>
      </c>
      <c r="C37" s="2" t="s">
        <v>64</v>
      </c>
      <c r="D37" s="9">
        <v>9554</v>
      </c>
      <c r="E37" s="21">
        <v>1</v>
      </c>
      <c r="F37" s="2" t="s">
        <v>22</v>
      </c>
      <c r="G37" s="10">
        <v>44831</v>
      </c>
      <c r="H37" s="9">
        <v>3105.05</v>
      </c>
    </row>
    <row r="38" spans="1:8" x14ac:dyDescent="0.3">
      <c r="A38" s="8">
        <v>4</v>
      </c>
      <c r="B38" s="2" t="s">
        <v>65</v>
      </c>
      <c r="C38" s="2" t="s">
        <v>64</v>
      </c>
      <c r="D38" s="9">
        <v>9554</v>
      </c>
      <c r="E38" s="21">
        <v>1</v>
      </c>
      <c r="F38" s="2" t="s">
        <v>22</v>
      </c>
      <c r="G38" s="10">
        <v>44831</v>
      </c>
      <c r="H38" s="9">
        <v>3105.05</v>
      </c>
    </row>
    <row r="39" spans="1:8" x14ac:dyDescent="0.3">
      <c r="A39" s="8">
        <v>5</v>
      </c>
      <c r="B39" s="2" t="s">
        <v>66</v>
      </c>
      <c r="C39" s="2" t="s">
        <v>67</v>
      </c>
      <c r="D39" s="9">
        <v>12950</v>
      </c>
      <c r="E39" s="21">
        <v>1</v>
      </c>
      <c r="F39" s="2" t="s">
        <v>22</v>
      </c>
      <c r="G39" s="10">
        <v>44831</v>
      </c>
      <c r="H39" s="9">
        <v>4208.75</v>
      </c>
    </row>
    <row r="40" spans="1:8" x14ac:dyDescent="0.3">
      <c r="A40" s="8">
        <v>6</v>
      </c>
      <c r="B40" s="2" t="s">
        <v>68</v>
      </c>
      <c r="C40" s="2" t="s">
        <v>69</v>
      </c>
      <c r="D40" s="9">
        <v>9149</v>
      </c>
      <c r="E40" s="21">
        <v>1</v>
      </c>
      <c r="F40" s="2" t="s">
        <v>22</v>
      </c>
      <c r="G40" s="10">
        <v>44907</v>
      </c>
      <c r="H40" s="9">
        <v>2744.76</v>
      </c>
    </row>
    <row r="41" spans="1:8" x14ac:dyDescent="0.3">
      <c r="A41" s="8">
        <v>7</v>
      </c>
      <c r="B41" s="2" t="s">
        <v>70</v>
      </c>
      <c r="C41" s="2" t="s">
        <v>61</v>
      </c>
      <c r="D41" s="9">
        <v>14299</v>
      </c>
      <c r="E41" s="21">
        <v>1</v>
      </c>
      <c r="F41" s="2" t="s">
        <v>22</v>
      </c>
      <c r="G41" s="10">
        <v>44907</v>
      </c>
      <c r="H41" s="9">
        <v>4289.76</v>
      </c>
    </row>
    <row r="42" spans="1:8" x14ac:dyDescent="0.3">
      <c r="A42" s="8">
        <v>8</v>
      </c>
      <c r="B42" s="2" t="s">
        <v>71</v>
      </c>
      <c r="C42" s="2" t="s">
        <v>61</v>
      </c>
      <c r="D42" s="9">
        <v>14299</v>
      </c>
      <c r="E42" s="21">
        <v>1</v>
      </c>
      <c r="F42" s="2" t="s">
        <v>22</v>
      </c>
      <c r="G42" s="10">
        <v>44907</v>
      </c>
      <c r="H42" s="9">
        <v>4289.76</v>
      </c>
    </row>
    <row r="43" spans="1:8" x14ac:dyDescent="0.3">
      <c r="A43" s="8">
        <v>9</v>
      </c>
      <c r="B43" s="2" t="s">
        <v>72</v>
      </c>
      <c r="C43" s="2" t="s">
        <v>64</v>
      </c>
      <c r="D43" s="9">
        <v>9554</v>
      </c>
      <c r="E43" s="21">
        <v>1</v>
      </c>
      <c r="F43" s="2" t="s">
        <v>22</v>
      </c>
      <c r="G43" s="10">
        <v>44907</v>
      </c>
      <c r="H43" s="9">
        <v>2866.2</v>
      </c>
    </row>
    <row r="44" spans="1:8" x14ac:dyDescent="0.3">
      <c r="A44" s="8">
        <v>10</v>
      </c>
      <c r="B44" s="2" t="s">
        <v>73</v>
      </c>
      <c r="C44" s="2" t="s">
        <v>64</v>
      </c>
      <c r="D44" s="9">
        <v>9554</v>
      </c>
      <c r="E44" s="21">
        <v>1</v>
      </c>
      <c r="F44" s="2" t="s">
        <v>22</v>
      </c>
      <c r="G44" s="10">
        <v>44907</v>
      </c>
      <c r="H44" s="9">
        <v>2866.2</v>
      </c>
    </row>
    <row r="45" spans="1:8" x14ac:dyDescent="0.3">
      <c r="A45" s="8">
        <v>11</v>
      </c>
      <c r="B45" s="2" t="s">
        <v>74</v>
      </c>
      <c r="C45" s="2" t="s">
        <v>75</v>
      </c>
      <c r="D45" s="9">
        <v>58500</v>
      </c>
      <c r="E45" s="21">
        <v>1</v>
      </c>
      <c r="F45" s="2" t="s">
        <v>22</v>
      </c>
      <c r="G45" s="10">
        <v>45174</v>
      </c>
      <c r="H45" s="9">
        <v>13162.5</v>
      </c>
    </row>
    <row r="46" spans="1:8" x14ac:dyDescent="0.3">
      <c r="A46" s="8">
        <v>12</v>
      </c>
      <c r="B46" s="2" t="s">
        <v>76</v>
      </c>
      <c r="C46" s="2" t="s">
        <v>77</v>
      </c>
      <c r="D46" s="9">
        <v>7215</v>
      </c>
      <c r="E46" s="21">
        <v>1</v>
      </c>
      <c r="F46" s="2" t="s">
        <v>22</v>
      </c>
      <c r="G46" s="10">
        <v>45174</v>
      </c>
      <c r="H46" s="9">
        <v>1623.42</v>
      </c>
    </row>
    <row r="47" spans="1:8" x14ac:dyDescent="0.3">
      <c r="A47" s="8">
        <v>13</v>
      </c>
      <c r="B47" s="2" t="s">
        <v>78</v>
      </c>
      <c r="C47" s="2" t="s">
        <v>77</v>
      </c>
      <c r="D47" s="9">
        <v>7215</v>
      </c>
      <c r="E47" s="21">
        <v>1</v>
      </c>
      <c r="F47" s="2" t="s">
        <v>22</v>
      </c>
      <c r="G47" s="10">
        <v>45174</v>
      </c>
      <c r="H47" s="9">
        <v>1623.42</v>
      </c>
    </row>
    <row r="48" spans="1:8" x14ac:dyDescent="0.3">
      <c r="A48" s="8">
        <v>14</v>
      </c>
      <c r="B48" s="2" t="s">
        <v>79</v>
      </c>
      <c r="C48" s="2" t="s">
        <v>77</v>
      </c>
      <c r="D48" s="9">
        <v>7215</v>
      </c>
      <c r="E48" s="21">
        <v>1</v>
      </c>
      <c r="F48" s="2" t="s">
        <v>22</v>
      </c>
      <c r="G48" s="10">
        <v>45174</v>
      </c>
      <c r="H48" s="9">
        <v>1623.42</v>
      </c>
    </row>
    <row r="49" spans="1:8" x14ac:dyDescent="0.3">
      <c r="A49" s="8">
        <v>15</v>
      </c>
      <c r="B49" s="2" t="s">
        <v>80</v>
      </c>
      <c r="C49" s="2" t="s">
        <v>77</v>
      </c>
      <c r="D49" s="9">
        <v>7215</v>
      </c>
      <c r="E49" s="21">
        <v>1</v>
      </c>
      <c r="F49" s="2" t="s">
        <v>22</v>
      </c>
      <c r="G49" s="10">
        <v>45174</v>
      </c>
      <c r="H49" s="9">
        <v>1623.42</v>
      </c>
    </row>
    <row r="50" spans="1:8" x14ac:dyDescent="0.3">
      <c r="A50" s="8">
        <v>16</v>
      </c>
      <c r="B50" s="2" t="s">
        <v>81</v>
      </c>
      <c r="C50" s="2" t="s">
        <v>77</v>
      </c>
      <c r="D50" s="9">
        <v>7215</v>
      </c>
      <c r="E50" s="21">
        <v>1</v>
      </c>
      <c r="F50" s="2" t="s">
        <v>22</v>
      </c>
      <c r="G50" s="10">
        <v>45174</v>
      </c>
      <c r="H50" s="9">
        <v>1623.42</v>
      </c>
    </row>
    <row r="51" spans="1:8" x14ac:dyDescent="0.3">
      <c r="A51" s="8">
        <v>17</v>
      </c>
      <c r="B51" s="2" t="s">
        <v>82</v>
      </c>
      <c r="C51" s="2" t="s">
        <v>77</v>
      </c>
      <c r="D51" s="9">
        <v>7215</v>
      </c>
      <c r="E51" s="21">
        <v>1</v>
      </c>
      <c r="F51" s="2" t="s">
        <v>22</v>
      </c>
      <c r="G51" s="10">
        <v>45174</v>
      </c>
      <c r="H51" s="9">
        <v>1623.42</v>
      </c>
    </row>
    <row r="52" spans="1:8" x14ac:dyDescent="0.3">
      <c r="A52" s="8">
        <v>18</v>
      </c>
      <c r="B52" s="2" t="s">
        <v>83</v>
      </c>
      <c r="C52" s="2" t="s">
        <v>77</v>
      </c>
      <c r="D52" s="9">
        <v>7215</v>
      </c>
      <c r="E52" s="21">
        <v>1</v>
      </c>
      <c r="F52" s="2" t="s">
        <v>22</v>
      </c>
      <c r="G52" s="10">
        <v>45174</v>
      </c>
      <c r="H52" s="9">
        <v>1623.42</v>
      </c>
    </row>
    <row r="53" spans="1:8" x14ac:dyDescent="0.3">
      <c r="A53" s="8">
        <v>19</v>
      </c>
      <c r="B53" s="2" t="s">
        <v>84</v>
      </c>
      <c r="C53" s="2" t="s">
        <v>77</v>
      </c>
      <c r="D53" s="9">
        <v>7215</v>
      </c>
      <c r="E53" s="21">
        <v>1</v>
      </c>
      <c r="F53" s="2" t="s">
        <v>22</v>
      </c>
      <c r="G53" s="10">
        <v>45174</v>
      </c>
      <c r="H53" s="9">
        <v>1623.42</v>
      </c>
    </row>
    <row r="54" spans="1:8" x14ac:dyDescent="0.3">
      <c r="A54" s="8">
        <v>20</v>
      </c>
      <c r="B54" s="2" t="s">
        <v>85</v>
      </c>
      <c r="C54" s="2" t="s">
        <v>77</v>
      </c>
      <c r="D54" s="9">
        <v>7215</v>
      </c>
      <c r="E54" s="21">
        <v>1</v>
      </c>
      <c r="F54" s="2" t="s">
        <v>22</v>
      </c>
      <c r="G54" s="10">
        <v>45174</v>
      </c>
      <c r="H54" s="9">
        <v>1623.42</v>
      </c>
    </row>
    <row r="55" spans="1:8" x14ac:dyDescent="0.3">
      <c r="A55" s="8">
        <v>21</v>
      </c>
      <c r="B55" s="2" t="s">
        <v>86</v>
      </c>
      <c r="C55" s="2" t="s">
        <v>77</v>
      </c>
      <c r="D55" s="9">
        <v>7215</v>
      </c>
      <c r="E55" s="21">
        <v>1</v>
      </c>
      <c r="F55" s="2" t="s">
        <v>22</v>
      </c>
      <c r="G55" s="10">
        <v>45174</v>
      </c>
      <c r="H55" s="9">
        <v>1623.42</v>
      </c>
    </row>
    <row r="56" spans="1:8" x14ac:dyDescent="0.3">
      <c r="A56" s="8">
        <v>22</v>
      </c>
      <c r="B56" s="2" t="s">
        <v>87</v>
      </c>
      <c r="C56" s="2" t="s">
        <v>77</v>
      </c>
      <c r="D56" s="9">
        <v>7215</v>
      </c>
      <c r="E56" s="21">
        <v>1</v>
      </c>
      <c r="F56" s="2" t="s">
        <v>22</v>
      </c>
      <c r="G56" s="10">
        <v>45174</v>
      </c>
      <c r="H56" s="9">
        <v>1623.42</v>
      </c>
    </row>
    <row r="57" spans="1:8" x14ac:dyDescent="0.3">
      <c r="A57" s="8">
        <v>23</v>
      </c>
      <c r="B57" s="2" t="s">
        <v>88</v>
      </c>
      <c r="C57" s="2" t="s">
        <v>77</v>
      </c>
      <c r="D57" s="9">
        <v>7215</v>
      </c>
      <c r="E57" s="21">
        <v>1</v>
      </c>
      <c r="F57" s="2" t="s">
        <v>22</v>
      </c>
      <c r="G57" s="10">
        <v>45174</v>
      </c>
      <c r="H57" s="9">
        <v>1623.42</v>
      </c>
    </row>
    <row r="58" spans="1:8" x14ac:dyDescent="0.3">
      <c r="A58" s="8">
        <v>24</v>
      </c>
      <c r="B58" s="2" t="s">
        <v>89</v>
      </c>
      <c r="C58" s="2" t="s">
        <v>77</v>
      </c>
      <c r="D58" s="9">
        <v>7215</v>
      </c>
      <c r="E58" s="21">
        <v>1</v>
      </c>
      <c r="F58" s="2" t="s">
        <v>22</v>
      </c>
      <c r="G58" s="10">
        <v>45174</v>
      </c>
      <c r="H58" s="9">
        <v>1623.42</v>
      </c>
    </row>
    <row r="59" spans="1:8" x14ac:dyDescent="0.3">
      <c r="A59" s="8">
        <v>25</v>
      </c>
      <c r="B59" s="2" t="s">
        <v>90</v>
      </c>
      <c r="C59" s="2" t="s">
        <v>77</v>
      </c>
      <c r="D59" s="9">
        <v>7215</v>
      </c>
      <c r="E59" s="21">
        <v>1</v>
      </c>
      <c r="F59" s="2" t="s">
        <v>22</v>
      </c>
      <c r="G59" s="10">
        <v>45174</v>
      </c>
      <c r="H59" s="9">
        <v>1623.42</v>
      </c>
    </row>
    <row r="60" spans="1:8" x14ac:dyDescent="0.3">
      <c r="A60" s="8">
        <v>26</v>
      </c>
      <c r="B60" s="2" t="s">
        <v>91</v>
      </c>
      <c r="C60" s="2" t="s">
        <v>77</v>
      </c>
      <c r="D60" s="9">
        <v>7215</v>
      </c>
      <c r="E60" s="21">
        <v>1</v>
      </c>
      <c r="F60" s="2" t="s">
        <v>22</v>
      </c>
      <c r="G60" s="10">
        <v>45174</v>
      </c>
      <c r="H60" s="9">
        <v>1623.42</v>
      </c>
    </row>
    <row r="61" spans="1:8" x14ac:dyDescent="0.3">
      <c r="A61" s="8">
        <v>27</v>
      </c>
      <c r="B61" s="2" t="s">
        <v>92</v>
      </c>
      <c r="C61" s="2" t="s">
        <v>77</v>
      </c>
      <c r="D61" s="9">
        <v>7215</v>
      </c>
      <c r="E61" s="21">
        <v>1</v>
      </c>
      <c r="F61" s="2" t="s">
        <v>22</v>
      </c>
      <c r="G61" s="10">
        <v>45174</v>
      </c>
      <c r="H61" s="9">
        <v>1623.42</v>
      </c>
    </row>
    <row r="62" spans="1:8" x14ac:dyDescent="0.3">
      <c r="A62" s="8">
        <v>28</v>
      </c>
      <c r="B62" s="2" t="s">
        <v>93</v>
      </c>
      <c r="C62" s="2" t="s">
        <v>77</v>
      </c>
      <c r="D62" s="9">
        <v>7215</v>
      </c>
      <c r="E62" s="21">
        <v>1</v>
      </c>
      <c r="F62" s="2" t="s">
        <v>22</v>
      </c>
      <c r="G62" s="10">
        <v>45174</v>
      </c>
      <c r="H62" s="9">
        <v>1623.42</v>
      </c>
    </row>
    <row r="63" spans="1:8" x14ac:dyDescent="0.3">
      <c r="A63" s="8">
        <v>29</v>
      </c>
      <c r="B63" s="2" t="s">
        <v>94</v>
      </c>
      <c r="C63" s="2" t="s">
        <v>77</v>
      </c>
      <c r="D63" s="9">
        <v>7215</v>
      </c>
      <c r="E63" s="21">
        <v>1</v>
      </c>
      <c r="F63" s="2" t="s">
        <v>22</v>
      </c>
      <c r="G63" s="10">
        <v>45174</v>
      </c>
      <c r="H63" s="9">
        <v>1623.42</v>
      </c>
    </row>
    <row r="64" spans="1:8" x14ac:dyDescent="0.3">
      <c r="A64" s="8">
        <v>30</v>
      </c>
      <c r="B64" s="2" t="s">
        <v>95</v>
      </c>
      <c r="C64" s="2" t="s">
        <v>67</v>
      </c>
      <c r="D64" s="9">
        <v>14870</v>
      </c>
      <c r="E64" s="21">
        <v>1</v>
      </c>
      <c r="F64" s="2" t="s">
        <v>22</v>
      </c>
      <c r="G64" s="10">
        <v>45174</v>
      </c>
      <c r="H64" s="9">
        <v>3345.75</v>
      </c>
    </row>
    <row r="65" spans="1:8" x14ac:dyDescent="0.3">
      <c r="A65" s="8">
        <v>31</v>
      </c>
      <c r="B65" s="2" t="s">
        <v>96</v>
      </c>
      <c r="C65" s="2" t="s">
        <v>67</v>
      </c>
      <c r="D65" s="9">
        <v>14870</v>
      </c>
      <c r="E65" s="21">
        <v>1</v>
      </c>
      <c r="F65" s="2" t="s">
        <v>22</v>
      </c>
      <c r="G65" s="10">
        <v>45174</v>
      </c>
      <c r="H65" s="9">
        <v>3345.75</v>
      </c>
    </row>
    <row r="66" spans="1:8" x14ac:dyDescent="0.3">
      <c r="A66" s="8">
        <v>32</v>
      </c>
      <c r="B66" s="2" t="s">
        <v>97</v>
      </c>
      <c r="C66" s="2" t="s">
        <v>67</v>
      </c>
      <c r="D66" s="9">
        <v>14870</v>
      </c>
      <c r="E66" s="21">
        <v>1</v>
      </c>
      <c r="F66" s="2" t="s">
        <v>22</v>
      </c>
      <c r="G66" s="10">
        <v>45174</v>
      </c>
      <c r="H66" s="9">
        <v>3345.75</v>
      </c>
    </row>
    <row r="67" spans="1:8" x14ac:dyDescent="0.3">
      <c r="A67" s="8">
        <v>33</v>
      </c>
      <c r="B67" s="2" t="s">
        <v>98</v>
      </c>
      <c r="C67" s="2" t="s">
        <v>75</v>
      </c>
      <c r="D67" s="9">
        <v>58500</v>
      </c>
      <c r="E67" s="21">
        <v>1</v>
      </c>
      <c r="F67" s="2" t="s">
        <v>22</v>
      </c>
      <c r="G67" s="10">
        <v>45174</v>
      </c>
      <c r="H67" s="9">
        <v>13162.5</v>
      </c>
    </row>
    <row r="68" spans="1:8" x14ac:dyDescent="0.3">
      <c r="A68" s="8">
        <v>34</v>
      </c>
      <c r="B68" s="2" t="s">
        <v>99</v>
      </c>
      <c r="C68" s="2" t="s">
        <v>100</v>
      </c>
      <c r="D68" s="9">
        <v>17700</v>
      </c>
      <c r="E68" s="21">
        <v>1</v>
      </c>
      <c r="F68" s="2" t="s">
        <v>22</v>
      </c>
      <c r="G68" s="10">
        <v>45174</v>
      </c>
      <c r="H68" s="9">
        <v>3982.5</v>
      </c>
    </row>
    <row r="69" spans="1:8" x14ac:dyDescent="0.3">
      <c r="A69" s="8">
        <v>35</v>
      </c>
      <c r="B69" s="2" t="s">
        <v>101</v>
      </c>
      <c r="C69" s="2" t="s">
        <v>102</v>
      </c>
      <c r="D69" s="9">
        <v>25200</v>
      </c>
      <c r="E69" s="21">
        <v>1</v>
      </c>
      <c r="F69" s="2" t="s">
        <v>22</v>
      </c>
      <c r="G69" s="10">
        <v>45174</v>
      </c>
      <c r="H69" s="9">
        <v>5670</v>
      </c>
    </row>
    <row r="70" spans="1:8" x14ac:dyDescent="0.3">
      <c r="A70" s="8">
        <v>36</v>
      </c>
      <c r="B70" s="2" t="s">
        <v>103</v>
      </c>
      <c r="C70" s="2" t="s">
        <v>102</v>
      </c>
      <c r="D70" s="9">
        <v>25200</v>
      </c>
      <c r="E70" s="21">
        <v>1</v>
      </c>
      <c r="F70" s="2" t="s">
        <v>22</v>
      </c>
      <c r="G70" s="10">
        <v>45174</v>
      </c>
      <c r="H70" s="9">
        <v>5670</v>
      </c>
    </row>
    <row r="71" spans="1:8" x14ac:dyDescent="0.3">
      <c r="A71" s="8">
        <v>37</v>
      </c>
      <c r="B71" s="2" t="s">
        <v>104</v>
      </c>
      <c r="C71" s="2" t="s">
        <v>105</v>
      </c>
      <c r="D71" s="9">
        <v>25999</v>
      </c>
      <c r="E71" s="21">
        <v>1</v>
      </c>
      <c r="F71" s="2" t="s">
        <v>22</v>
      </c>
      <c r="G71" s="10">
        <v>45387</v>
      </c>
      <c r="H71" s="9">
        <v>4333.2</v>
      </c>
    </row>
    <row r="72" spans="1:8" x14ac:dyDescent="0.3">
      <c r="A72" s="8">
        <v>38</v>
      </c>
      <c r="B72" s="2" t="s">
        <v>106</v>
      </c>
      <c r="C72" s="2" t="s">
        <v>105</v>
      </c>
      <c r="D72" s="9">
        <v>25999</v>
      </c>
      <c r="E72" s="21">
        <v>1</v>
      </c>
      <c r="F72" s="2" t="s">
        <v>22</v>
      </c>
      <c r="G72" s="10">
        <v>45387</v>
      </c>
      <c r="H72" s="9">
        <v>4333.2</v>
      </c>
    </row>
    <row r="73" spans="1:8" x14ac:dyDescent="0.3">
      <c r="A73" s="8">
        <v>39</v>
      </c>
      <c r="B73" s="2" t="s">
        <v>107</v>
      </c>
      <c r="C73" s="2" t="s">
        <v>108</v>
      </c>
      <c r="D73" s="9">
        <v>17200</v>
      </c>
      <c r="E73" s="21">
        <v>1</v>
      </c>
      <c r="F73" s="2" t="s">
        <v>22</v>
      </c>
      <c r="G73" s="10">
        <v>45387</v>
      </c>
      <c r="H73" s="9">
        <v>2866.67</v>
      </c>
    </row>
    <row r="74" spans="1:8" x14ac:dyDescent="0.3">
      <c r="A74" s="8">
        <v>40</v>
      </c>
      <c r="B74" s="2" t="s">
        <v>109</v>
      </c>
      <c r="C74" s="2" t="s">
        <v>110</v>
      </c>
      <c r="D74" s="9">
        <v>15999</v>
      </c>
      <c r="E74" s="21">
        <v>1</v>
      </c>
      <c r="F74" s="2" t="s">
        <v>22</v>
      </c>
      <c r="G74" s="10">
        <v>45387</v>
      </c>
      <c r="H74" s="9">
        <v>2666.53</v>
      </c>
    </row>
    <row r="75" spans="1:8" x14ac:dyDescent="0.3">
      <c r="A75" s="8">
        <v>41</v>
      </c>
      <c r="B75" s="2" t="s">
        <v>111</v>
      </c>
      <c r="C75" s="2" t="s">
        <v>110</v>
      </c>
      <c r="D75" s="9">
        <v>15999</v>
      </c>
      <c r="E75" s="21">
        <v>1</v>
      </c>
      <c r="F75" s="2" t="s">
        <v>22</v>
      </c>
      <c r="G75" s="10">
        <v>45387</v>
      </c>
      <c r="H75" s="9">
        <v>2666.53</v>
      </c>
    </row>
    <row r="76" spans="1:8" x14ac:dyDescent="0.3">
      <c r="A76" s="11" t="s">
        <v>178</v>
      </c>
      <c r="B76" s="3" t="s">
        <v>16</v>
      </c>
      <c r="C76" s="3" t="s">
        <v>16</v>
      </c>
      <c r="D76" s="12">
        <f>D35+D36+D37+D38+D39++D40+D41+D42+D43+D44+D45+D46+D47+D48+D49+D50+D51+D52+D53+D54+D55+D56+D57+D58+D59+D60+D61+D62+D63+D64+D65+D66+D67+D68+D69+D70+D71+D72+D73+D74+D75</f>
        <v>578287</v>
      </c>
      <c r="E76" s="22">
        <f>SUM( $E$6:$E$46 )</f>
        <v>62</v>
      </c>
      <c r="F76" s="3" t="s">
        <v>16</v>
      </c>
      <c r="G76" s="13"/>
      <c r="H76" s="12">
        <f>SUM(H35:H75)</f>
        <v>134542.44999999995</v>
      </c>
    </row>
    <row r="77" spans="1:8" hidden="1" x14ac:dyDescent="0.3">
      <c r="A77" s="4"/>
      <c r="B77" s="1"/>
      <c r="C77" s="1"/>
      <c r="D77" s="5"/>
      <c r="E77" s="6"/>
      <c r="F77" s="1"/>
      <c r="G77" s="7"/>
      <c r="H77" s="5"/>
    </row>
    <row r="78" spans="1:8" x14ac:dyDescent="0.3">
      <c r="A78" s="4"/>
      <c r="B78" s="1"/>
      <c r="C78" s="1"/>
      <c r="D78" s="5"/>
      <c r="E78" s="6"/>
      <c r="F78" s="1"/>
      <c r="G78" s="7"/>
      <c r="H78" s="5"/>
    </row>
    <row r="79" spans="1:8" x14ac:dyDescent="0.3">
      <c r="A79" s="20" t="s">
        <v>114</v>
      </c>
    </row>
    <row r="80" spans="1:8" x14ac:dyDescent="0.3">
      <c r="A80" s="3" t="s">
        <v>0</v>
      </c>
      <c r="B80" s="3" t="s">
        <v>1</v>
      </c>
      <c r="C80" s="3" t="s">
        <v>2</v>
      </c>
      <c r="D80" s="3" t="s">
        <v>3</v>
      </c>
      <c r="E80" s="3" t="s">
        <v>4</v>
      </c>
      <c r="F80" s="3" t="s">
        <v>5</v>
      </c>
      <c r="G80" s="3" t="s">
        <v>6</v>
      </c>
      <c r="H80" s="3" t="s">
        <v>7</v>
      </c>
    </row>
    <row r="81" spans="1:8" x14ac:dyDescent="0.3">
      <c r="A81" s="8">
        <v>1</v>
      </c>
      <c r="B81" s="2" t="s">
        <v>115</v>
      </c>
      <c r="C81" s="2" t="s">
        <v>116</v>
      </c>
      <c r="D81" s="9">
        <v>3234</v>
      </c>
      <c r="E81" s="21">
        <v>1</v>
      </c>
      <c r="F81" s="2" t="s">
        <v>17</v>
      </c>
      <c r="G81" s="10">
        <v>39171</v>
      </c>
      <c r="H81" s="9">
        <v>3234</v>
      </c>
    </row>
    <row r="82" spans="1:8" x14ac:dyDescent="0.3">
      <c r="A82" s="8">
        <v>2</v>
      </c>
      <c r="B82" s="2" t="s">
        <v>117</v>
      </c>
      <c r="C82" s="2" t="s">
        <v>118</v>
      </c>
      <c r="D82" s="9">
        <v>14513</v>
      </c>
      <c r="E82" s="21">
        <v>1</v>
      </c>
      <c r="F82" s="2" t="s">
        <v>17</v>
      </c>
      <c r="G82" s="10">
        <v>42912</v>
      </c>
      <c r="H82" s="9">
        <v>12457.07</v>
      </c>
    </row>
    <row r="83" spans="1:8" x14ac:dyDescent="0.3">
      <c r="A83" s="8">
        <v>3</v>
      </c>
      <c r="B83" s="2" t="s">
        <v>119</v>
      </c>
      <c r="C83" s="2" t="s">
        <v>21</v>
      </c>
      <c r="D83" s="9">
        <v>39000</v>
      </c>
      <c r="E83" s="21">
        <v>1</v>
      </c>
      <c r="F83" s="2" t="s">
        <v>22</v>
      </c>
      <c r="G83" s="10">
        <v>44341</v>
      </c>
      <c r="H83" s="9">
        <v>17875</v>
      </c>
    </row>
    <row r="84" spans="1:8" x14ac:dyDescent="0.3">
      <c r="A84" s="8">
        <v>4</v>
      </c>
      <c r="B84" s="2" t="s">
        <v>120</v>
      </c>
      <c r="C84" s="2" t="s">
        <v>24</v>
      </c>
      <c r="D84" s="9">
        <v>8325</v>
      </c>
      <c r="E84" s="21">
        <v>1</v>
      </c>
      <c r="F84" s="2" t="s">
        <v>22</v>
      </c>
      <c r="G84" s="10">
        <v>45322</v>
      </c>
      <c r="H84" s="9">
        <v>6174.41</v>
      </c>
    </row>
    <row r="85" spans="1:8" x14ac:dyDescent="0.3">
      <c r="A85" s="8">
        <v>5</v>
      </c>
      <c r="B85" s="2" t="s">
        <v>121</v>
      </c>
      <c r="C85" s="2" t="s">
        <v>26</v>
      </c>
      <c r="D85" s="9">
        <v>14722</v>
      </c>
      <c r="E85" s="21">
        <v>1</v>
      </c>
      <c r="F85" s="2" t="s">
        <v>22</v>
      </c>
      <c r="G85" s="10">
        <v>45322</v>
      </c>
      <c r="H85" s="9">
        <v>10550.77</v>
      </c>
    </row>
    <row r="86" spans="1:8" x14ac:dyDescent="0.3">
      <c r="A86" s="8">
        <v>6</v>
      </c>
      <c r="B86" s="2" t="s">
        <v>122</v>
      </c>
      <c r="C86" s="2" t="s">
        <v>123</v>
      </c>
      <c r="D86" s="9">
        <v>1659</v>
      </c>
      <c r="E86" s="21">
        <v>1</v>
      </c>
      <c r="F86" s="2" t="s">
        <v>17</v>
      </c>
      <c r="G86" s="10">
        <v>40519</v>
      </c>
      <c r="H86" s="9">
        <v>1659</v>
      </c>
    </row>
    <row r="87" spans="1:8" x14ac:dyDescent="0.3">
      <c r="A87" s="8">
        <v>7</v>
      </c>
      <c r="B87" s="2" t="s">
        <v>124</v>
      </c>
      <c r="C87" s="2" t="s">
        <v>125</v>
      </c>
      <c r="D87" s="9">
        <v>2940</v>
      </c>
      <c r="E87" s="21">
        <v>1</v>
      </c>
      <c r="F87" s="2" t="s">
        <v>17</v>
      </c>
      <c r="G87" s="10">
        <v>39171</v>
      </c>
      <c r="H87" s="9">
        <v>2940</v>
      </c>
    </row>
    <row r="88" spans="1:8" x14ac:dyDescent="0.3">
      <c r="A88" s="8">
        <v>8</v>
      </c>
      <c r="B88" s="2" t="s">
        <v>126</v>
      </c>
      <c r="C88" s="2" t="s">
        <v>127</v>
      </c>
      <c r="D88" s="9">
        <v>5000</v>
      </c>
      <c r="E88" s="21">
        <v>1</v>
      </c>
      <c r="F88" s="2" t="s">
        <v>17</v>
      </c>
      <c r="G88" s="10">
        <v>39662</v>
      </c>
      <c r="H88" s="9">
        <v>5000</v>
      </c>
    </row>
    <row r="89" spans="1:8" x14ac:dyDescent="0.3">
      <c r="A89" s="8">
        <v>9</v>
      </c>
      <c r="B89" s="2" t="s">
        <v>128</v>
      </c>
      <c r="C89" s="2" t="s">
        <v>129</v>
      </c>
      <c r="D89" s="9">
        <v>4300</v>
      </c>
      <c r="E89" s="21">
        <v>1</v>
      </c>
      <c r="F89" s="2" t="s">
        <v>17</v>
      </c>
      <c r="G89" s="10">
        <v>39171</v>
      </c>
      <c r="H89" s="9">
        <v>4300</v>
      </c>
    </row>
    <row r="90" spans="1:8" x14ac:dyDescent="0.3">
      <c r="A90" s="8">
        <v>10</v>
      </c>
      <c r="B90" s="2" t="s">
        <v>130</v>
      </c>
      <c r="C90" s="2" t="s">
        <v>131</v>
      </c>
      <c r="D90" s="9">
        <v>1635</v>
      </c>
      <c r="E90" s="21">
        <v>1</v>
      </c>
      <c r="F90" s="2" t="s">
        <v>17</v>
      </c>
      <c r="G90" s="10">
        <v>39171</v>
      </c>
      <c r="H90" s="9">
        <v>1635</v>
      </c>
    </row>
    <row r="91" spans="1:8" x14ac:dyDescent="0.3">
      <c r="A91" s="8">
        <v>11</v>
      </c>
      <c r="B91" s="2" t="s">
        <v>132</v>
      </c>
      <c r="C91" s="2" t="s">
        <v>133</v>
      </c>
      <c r="D91" s="9">
        <v>1450</v>
      </c>
      <c r="E91" s="21">
        <v>1</v>
      </c>
      <c r="F91" s="2" t="s">
        <v>17</v>
      </c>
      <c r="G91" s="10">
        <v>39171</v>
      </c>
      <c r="H91" s="9">
        <v>1450</v>
      </c>
    </row>
    <row r="92" spans="1:8" x14ac:dyDescent="0.3">
      <c r="A92" s="8">
        <v>12</v>
      </c>
      <c r="B92" s="2" t="s">
        <v>134</v>
      </c>
      <c r="C92" s="2" t="s">
        <v>135</v>
      </c>
      <c r="D92" s="9">
        <v>108498</v>
      </c>
      <c r="E92" s="21">
        <v>1</v>
      </c>
      <c r="F92" s="2" t="s">
        <v>136</v>
      </c>
      <c r="G92" s="10">
        <v>43809</v>
      </c>
      <c r="H92" s="9">
        <v>65098.8</v>
      </c>
    </row>
    <row r="93" spans="1:8" x14ac:dyDescent="0.3">
      <c r="A93" s="8">
        <v>13</v>
      </c>
      <c r="B93" s="2" t="s">
        <v>137</v>
      </c>
      <c r="C93" s="2" t="s">
        <v>138</v>
      </c>
      <c r="D93" s="9">
        <v>18226</v>
      </c>
      <c r="E93" s="21">
        <v>1</v>
      </c>
      <c r="F93" s="2" t="s">
        <v>13</v>
      </c>
      <c r="G93" s="10">
        <v>43768</v>
      </c>
      <c r="H93" s="9">
        <v>11391.21</v>
      </c>
    </row>
    <row r="94" spans="1:8" x14ac:dyDescent="0.3">
      <c r="A94" s="8">
        <v>14</v>
      </c>
      <c r="B94" s="2" t="s">
        <v>139</v>
      </c>
      <c r="C94" s="2" t="s">
        <v>140</v>
      </c>
      <c r="D94" s="9">
        <v>2900</v>
      </c>
      <c r="E94" s="21">
        <v>1</v>
      </c>
      <c r="F94" s="2" t="s">
        <v>17</v>
      </c>
      <c r="G94" s="10">
        <v>39082</v>
      </c>
      <c r="H94" s="9">
        <v>2900</v>
      </c>
    </row>
    <row r="95" spans="1:8" x14ac:dyDescent="0.3">
      <c r="A95" s="8">
        <v>15</v>
      </c>
      <c r="B95" s="2" t="s">
        <v>141</v>
      </c>
      <c r="C95" s="2" t="s">
        <v>142</v>
      </c>
      <c r="D95" s="9">
        <v>11000</v>
      </c>
      <c r="E95" s="21">
        <v>1</v>
      </c>
      <c r="F95" s="2" t="s">
        <v>17</v>
      </c>
      <c r="G95" s="10">
        <v>39662</v>
      </c>
      <c r="H95" s="9">
        <v>11000</v>
      </c>
    </row>
    <row r="96" spans="1:8" x14ac:dyDescent="0.3">
      <c r="A96" s="8">
        <v>16</v>
      </c>
      <c r="B96" s="2" t="s">
        <v>143</v>
      </c>
      <c r="C96" s="2" t="s">
        <v>144</v>
      </c>
      <c r="D96" s="9">
        <v>1568</v>
      </c>
      <c r="E96" s="21">
        <v>1</v>
      </c>
      <c r="F96" s="2" t="s">
        <v>17</v>
      </c>
      <c r="G96" s="10">
        <v>39171</v>
      </c>
      <c r="H96" s="9">
        <v>1568</v>
      </c>
    </row>
    <row r="97" spans="1:8" x14ac:dyDescent="0.3">
      <c r="A97" s="8">
        <v>17</v>
      </c>
      <c r="B97" s="2" t="s">
        <v>145</v>
      </c>
      <c r="C97" s="2" t="s">
        <v>50</v>
      </c>
      <c r="D97" s="9">
        <v>53795</v>
      </c>
      <c r="E97" s="21">
        <v>1</v>
      </c>
      <c r="F97" s="2" t="s">
        <v>22</v>
      </c>
      <c r="G97" s="10">
        <v>45313</v>
      </c>
      <c r="H97" s="9">
        <v>10310.74</v>
      </c>
    </row>
    <row r="98" spans="1:8" x14ac:dyDescent="0.3">
      <c r="A98" s="8">
        <v>18</v>
      </c>
      <c r="B98" s="2" t="s">
        <v>146</v>
      </c>
      <c r="C98" s="2" t="s">
        <v>147</v>
      </c>
      <c r="D98" s="9">
        <v>2300</v>
      </c>
      <c r="E98" s="21">
        <v>1</v>
      </c>
      <c r="F98" s="2" t="s">
        <v>17</v>
      </c>
      <c r="G98" s="10">
        <v>39171</v>
      </c>
      <c r="H98" s="9">
        <v>2300</v>
      </c>
    </row>
    <row r="99" spans="1:8" x14ac:dyDescent="0.3">
      <c r="A99" s="8">
        <v>19</v>
      </c>
      <c r="B99" s="2" t="s">
        <v>148</v>
      </c>
      <c r="C99" s="2" t="s">
        <v>149</v>
      </c>
      <c r="D99" s="9">
        <v>1176</v>
      </c>
      <c r="E99" s="21">
        <v>1</v>
      </c>
      <c r="F99" s="2" t="s">
        <v>17</v>
      </c>
      <c r="G99" s="10">
        <v>39171</v>
      </c>
      <c r="H99" s="9">
        <v>1176</v>
      </c>
    </row>
    <row r="100" spans="1:8" x14ac:dyDescent="0.3">
      <c r="A100" s="11" t="s">
        <v>178</v>
      </c>
      <c r="B100" s="3" t="s">
        <v>16</v>
      </c>
      <c r="C100" s="3" t="s">
        <v>16</v>
      </c>
      <c r="D100" s="12">
        <f>SUM( D81:D99 )</f>
        <v>296241</v>
      </c>
      <c r="E100" s="22">
        <f>SUM( $E$6:$E$24 )</f>
        <v>19</v>
      </c>
      <c r="F100" s="3" t="s">
        <v>16</v>
      </c>
      <c r="G100" s="13"/>
      <c r="H100" s="12">
        <f>SUM(H81:H99 )</f>
        <v>173019.99999999997</v>
      </c>
    </row>
    <row r="101" spans="1:8" hidden="1" x14ac:dyDescent="0.3">
      <c r="A101" s="4"/>
      <c r="B101" s="1"/>
      <c r="C101" s="1"/>
      <c r="D101" s="5"/>
      <c r="E101" s="6"/>
      <c r="F101" s="1"/>
      <c r="G101" s="7"/>
      <c r="H101" s="5"/>
    </row>
    <row r="102" spans="1:8" x14ac:dyDescent="0.3">
      <c r="A102" s="4"/>
      <c r="B102" s="1"/>
      <c r="C102" s="1"/>
      <c r="D102" s="5"/>
      <c r="E102" s="6"/>
      <c r="F102" s="1"/>
      <c r="G102" s="7"/>
      <c r="H102" s="5"/>
    </row>
    <row r="103" spans="1:8" x14ac:dyDescent="0.3">
      <c r="A103" s="20" t="s">
        <v>180</v>
      </c>
    </row>
    <row r="104" spans="1:8" x14ac:dyDescent="0.3">
      <c r="A104" s="3" t="s">
        <v>0</v>
      </c>
      <c r="B104" s="3" t="s">
        <v>1</v>
      </c>
      <c r="C104" s="3" t="s">
        <v>2</v>
      </c>
      <c r="D104" s="3" t="s">
        <v>3</v>
      </c>
      <c r="E104" s="3" t="s">
        <v>4</v>
      </c>
      <c r="F104" s="3" t="s">
        <v>5</v>
      </c>
      <c r="G104" s="3" t="s">
        <v>6</v>
      </c>
      <c r="H104" s="3" t="s">
        <v>7</v>
      </c>
    </row>
    <row r="105" spans="1:8" x14ac:dyDescent="0.3">
      <c r="A105" s="8">
        <v>1</v>
      </c>
      <c r="B105" s="2" t="s">
        <v>181</v>
      </c>
      <c r="C105" s="2" t="s">
        <v>182</v>
      </c>
      <c r="D105" s="9">
        <v>18226</v>
      </c>
      <c r="E105" s="21">
        <v>1</v>
      </c>
      <c r="F105" s="2" t="s">
        <v>13</v>
      </c>
      <c r="G105" s="10">
        <v>43768</v>
      </c>
      <c r="H105" s="9">
        <v>11391.21</v>
      </c>
    </row>
    <row r="106" spans="1:8" x14ac:dyDescent="0.3">
      <c r="A106" s="8">
        <v>2</v>
      </c>
      <c r="B106" s="2" t="s">
        <v>183</v>
      </c>
      <c r="C106" s="2" t="s">
        <v>184</v>
      </c>
      <c r="D106" s="9">
        <v>1662</v>
      </c>
      <c r="E106" s="21">
        <v>1</v>
      </c>
      <c r="F106" s="2" t="s">
        <v>17</v>
      </c>
      <c r="G106" s="10">
        <v>39172</v>
      </c>
      <c r="H106" s="9">
        <v>1662</v>
      </c>
    </row>
    <row r="107" spans="1:8" x14ac:dyDescent="0.3">
      <c r="A107" s="8">
        <v>3</v>
      </c>
      <c r="B107" s="2" t="s">
        <v>185</v>
      </c>
      <c r="C107" s="2" t="s">
        <v>186</v>
      </c>
      <c r="D107" s="9">
        <v>9700</v>
      </c>
      <c r="E107" s="21">
        <v>1</v>
      </c>
      <c r="F107" s="2" t="s">
        <v>13</v>
      </c>
      <c r="G107" s="10">
        <v>45621</v>
      </c>
      <c r="H107" s="9">
        <v>1050.83</v>
      </c>
    </row>
    <row r="108" spans="1:8" x14ac:dyDescent="0.3">
      <c r="A108" s="8">
        <v>4</v>
      </c>
      <c r="B108" s="2" t="s">
        <v>187</v>
      </c>
      <c r="C108" s="2" t="s">
        <v>188</v>
      </c>
      <c r="D108" s="9">
        <v>14515.39</v>
      </c>
      <c r="E108" s="21">
        <v>1</v>
      </c>
      <c r="F108" s="2" t="s">
        <v>17</v>
      </c>
      <c r="G108" s="10">
        <v>42912</v>
      </c>
      <c r="H108" s="9">
        <v>12458.93</v>
      </c>
    </row>
    <row r="109" spans="1:8" x14ac:dyDescent="0.3">
      <c r="A109" s="8">
        <v>5</v>
      </c>
      <c r="B109" s="2" t="s">
        <v>189</v>
      </c>
      <c r="C109" s="2" t="s">
        <v>188</v>
      </c>
      <c r="D109" s="9">
        <v>14513</v>
      </c>
      <c r="E109" s="21">
        <v>1</v>
      </c>
      <c r="F109" s="2" t="s">
        <v>17</v>
      </c>
      <c r="G109" s="10">
        <v>42912</v>
      </c>
      <c r="H109" s="9">
        <v>12457.07</v>
      </c>
    </row>
    <row r="110" spans="1:8" x14ac:dyDescent="0.3">
      <c r="A110" s="8">
        <v>6</v>
      </c>
      <c r="B110" s="2" t="s">
        <v>190</v>
      </c>
      <c r="C110" s="2" t="s">
        <v>191</v>
      </c>
      <c r="D110" s="9">
        <v>37000</v>
      </c>
      <c r="E110" s="21">
        <v>1</v>
      </c>
      <c r="F110" s="2" t="s">
        <v>22</v>
      </c>
      <c r="G110" s="10">
        <v>44333</v>
      </c>
      <c r="H110" s="9">
        <v>16958.330000000002</v>
      </c>
    </row>
    <row r="111" spans="1:8" x14ac:dyDescent="0.3">
      <c r="A111" s="8">
        <v>7</v>
      </c>
      <c r="B111" s="2" t="s">
        <v>192</v>
      </c>
      <c r="C111" s="2" t="s">
        <v>24</v>
      </c>
      <c r="D111" s="9">
        <v>8325</v>
      </c>
      <c r="E111" s="21">
        <v>1</v>
      </c>
      <c r="F111" s="2" t="s">
        <v>22</v>
      </c>
      <c r="G111" s="10">
        <v>45322</v>
      </c>
      <c r="H111" s="9">
        <v>6174.41</v>
      </c>
    </row>
    <row r="112" spans="1:8" x14ac:dyDescent="0.3">
      <c r="A112" s="8">
        <v>8</v>
      </c>
      <c r="B112" s="2" t="s">
        <v>193</v>
      </c>
      <c r="C112" s="2" t="s">
        <v>194</v>
      </c>
      <c r="D112" s="9">
        <v>10800</v>
      </c>
      <c r="E112" s="21">
        <v>1</v>
      </c>
      <c r="F112" s="2" t="s">
        <v>13</v>
      </c>
      <c r="G112" s="10">
        <v>45212</v>
      </c>
      <c r="H112" s="9">
        <v>2340</v>
      </c>
    </row>
    <row r="113" spans="1:8" x14ac:dyDescent="0.3">
      <c r="A113" s="8">
        <v>9</v>
      </c>
      <c r="B113" s="2" t="s">
        <v>195</v>
      </c>
      <c r="C113" s="2" t="s">
        <v>26</v>
      </c>
      <c r="D113" s="9">
        <v>14722</v>
      </c>
      <c r="E113" s="21">
        <v>1</v>
      </c>
      <c r="F113" s="2" t="s">
        <v>22</v>
      </c>
      <c r="G113" s="10">
        <v>45322</v>
      </c>
      <c r="H113" s="9">
        <v>10550.77</v>
      </c>
    </row>
    <row r="114" spans="1:8" x14ac:dyDescent="0.3">
      <c r="A114" s="8">
        <v>10</v>
      </c>
      <c r="B114" s="2" t="s">
        <v>196</v>
      </c>
      <c r="C114" s="2" t="s">
        <v>197</v>
      </c>
      <c r="D114" s="9">
        <v>11320</v>
      </c>
      <c r="E114" s="21">
        <v>1</v>
      </c>
      <c r="F114" s="2" t="s">
        <v>13</v>
      </c>
      <c r="G114" s="10">
        <v>45399</v>
      </c>
      <c r="H114" s="9">
        <v>1886.67</v>
      </c>
    </row>
    <row r="115" spans="1:8" x14ac:dyDescent="0.3">
      <c r="A115" s="8">
        <v>11</v>
      </c>
      <c r="B115" s="2" t="s">
        <v>143</v>
      </c>
      <c r="C115" s="2" t="s">
        <v>198</v>
      </c>
      <c r="D115" s="9">
        <v>1349</v>
      </c>
      <c r="E115" s="21">
        <v>1</v>
      </c>
      <c r="F115" s="2" t="s">
        <v>17</v>
      </c>
      <c r="G115" s="10">
        <v>39812</v>
      </c>
      <c r="H115" s="9">
        <v>1349</v>
      </c>
    </row>
    <row r="116" spans="1:8" x14ac:dyDescent="0.3">
      <c r="A116" s="8">
        <v>12</v>
      </c>
      <c r="B116" s="2" t="s">
        <v>199</v>
      </c>
      <c r="C116" s="2" t="s">
        <v>135</v>
      </c>
      <c r="D116" s="9">
        <v>108498</v>
      </c>
      <c r="E116" s="21">
        <v>1</v>
      </c>
      <c r="F116" s="2" t="s">
        <v>136</v>
      </c>
      <c r="G116" s="10">
        <v>43809</v>
      </c>
      <c r="H116" s="9">
        <v>65098.8</v>
      </c>
    </row>
    <row r="117" spans="1:8" x14ac:dyDescent="0.3">
      <c r="A117" s="8">
        <v>13</v>
      </c>
      <c r="B117" s="2" t="s">
        <v>200</v>
      </c>
      <c r="C117" s="2" t="s">
        <v>201</v>
      </c>
      <c r="D117" s="9">
        <v>4350</v>
      </c>
      <c r="E117" s="21">
        <v>1</v>
      </c>
      <c r="F117" s="2" t="s">
        <v>17</v>
      </c>
      <c r="G117" s="10">
        <v>41453</v>
      </c>
      <c r="H117" s="9">
        <v>4350</v>
      </c>
    </row>
    <row r="118" spans="1:8" x14ac:dyDescent="0.3">
      <c r="A118" s="8">
        <v>14</v>
      </c>
      <c r="B118" s="2" t="s">
        <v>202</v>
      </c>
      <c r="C118" s="2" t="s">
        <v>203</v>
      </c>
      <c r="D118" s="9">
        <v>33800</v>
      </c>
      <c r="E118" s="21">
        <v>1</v>
      </c>
      <c r="F118" s="2" t="s">
        <v>13</v>
      </c>
      <c r="G118" s="10">
        <v>44763</v>
      </c>
      <c r="H118" s="9">
        <v>11548.33</v>
      </c>
    </row>
    <row r="119" spans="1:8" x14ac:dyDescent="0.3">
      <c r="A119" s="8">
        <v>15</v>
      </c>
      <c r="B119" s="2" t="s">
        <v>204</v>
      </c>
      <c r="C119" s="2" t="s">
        <v>205</v>
      </c>
      <c r="D119" s="9">
        <v>7050</v>
      </c>
      <c r="E119" s="21">
        <v>1</v>
      </c>
      <c r="F119" s="2" t="s">
        <v>13</v>
      </c>
      <c r="G119" s="10">
        <v>43992</v>
      </c>
      <c r="H119" s="9">
        <v>3877.5</v>
      </c>
    </row>
    <row r="120" spans="1:8" x14ac:dyDescent="0.3">
      <c r="A120" s="8">
        <v>16</v>
      </c>
      <c r="B120" s="2" t="s">
        <v>206</v>
      </c>
      <c r="C120" s="2" t="s">
        <v>50</v>
      </c>
      <c r="D120" s="9">
        <v>53795</v>
      </c>
      <c r="E120" s="21">
        <v>1</v>
      </c>
      <c r="F120" s="2" t="s">
        <v>22</v>
      </c>
      <c r="G120" s="10">
        <v>45313</v>
      </c>
      <c r="H120" s="9">
        <v>10310.74</v>
      </c>
    </row>
    <row r="121" spans="1:8" x14ac:dyDescent="0.3">
      <c r="A121" s="8">
        <v>17</v>
      </c>
      <c r="B121" s="2" t="s">
        <v>207</v>
      </c>
      <c r="C121" s="2" t="s">
        <v>52</v>
      </c>
      <c r="D121" s="9">
        <v>2180</v>
      </c>
      <c r="E121" s="21">
        <v>1</v>
      </c>
      <c r="F121" s="2" t="s">
        <v>17</v>
      </c>
      <c r="G121" s="10">
        <v>40513</v>
      </c>
      <c r="H121" s="9">
        <v>2180</v>
      </c>
    </row>
    <row r="122" spans="1:8" x14ac:dyDescent="0.3">
      <c r="A122" s="11" t="str">
        <f>"Строк: " &amp; COUNT( $A$6:$A$22 )</f>
        <v>Строк: 17</v>
      </c>
      <c r="B122" s="3" t="s">
        <v>16</v>
      </c>
      <c r="C122" s="3" t="s">
        <v>16</v>
      </c>
      <c r="D122" s="12">
        <f>SUM( D105:D121 )</f>
        <v>351805.39</v>
      </c>
      <c r="E122" s="22">
        <f>SUM( $E$6:$E$22 )</f>
        <v>17</v>
      </c>
      <c r="F122" s="3" t="s">
        <v>16</v>
      </c>
      <c r="G122" s="13"/>
      <c r="H122" s="12">
        <f>SUM( H105:H121 )</f>
        <v>175644.59</v>
      </c>
    </row>
    <row r="123" spans="1:8" hidden="1" x14ac:dyDescent="0.3">
      <c r="A123" s="4"/>
      <c r="B123" s="1"/>
      <c r="C123" s="1"/>
      <c r="D123" s="5"/>
      <c r="E123" s="6"/>
      <c r="F123" s="1"/>
      <c r="G123" s="7"/>
      <c r="H123" s="5"/>
    </row>
    <row r="124" spans="1:8" hidden="1" x14ac:dyDescent="0.3">
      <c r="A124" s="4"/>
      <c r="B124" s="1"/>
      <c r="C124" s="1"/>
      <c r="D124" s="5"/>
      <c r="E124" s="6"/>
      <c r="F124" s="1"/>
      <c r="G124" s="7"/>
      <c r="H124" s="5"/>
    </row>
    <row r="125" spans="1:8" hidden="1" x14ac:dyDescent="0.3">
      <c r="A125" s="4"/>
      <c r="B125" s="1"/>
      <c r="C125" s="1"/>
      <c r="D125" s="5"/>
      <c r="E125" s="6"/>
      <c r="F125" s="1"/>
      <c r="G125" s="7"/>
      <c r="H125" s="5"/>
    </row>
    <row r="126" spans="1:8" hidden="1" x14ac:dyDescent="0.3"/>
    <row r="127" spans="1:8" x14ac:dyDescent="0.3">
      <c r="G127" s="14"/>
    </row>
    <row r="128" spans="1:8" x14ac:dyDescent="0.3">
      <c r="A128" s="19" t="s">
        <v>177</v>
      </c>
    </row>
    <row r="129" spans="1:8" x14ac:dyDescent="0.3">
      <c r="A129" s="16" t="s">
        <v>0</v>
      </c>
      <c r="B129" s="16" t="s">
        <v>1</v>
      </c>
      <c r="C129" s="16" t="s">
        <v>2</v>
      </c>
      <c r="D129" s="16" t="s">
        <v>3</v>
      </c>
      <c r="E129" s="16" t="s">
        <v>4</v>
      </c>
      <c r="F129" s="16" t="s">
        <v>5</v>
      </c>
      <c r="G129" s="17" t="s">
        <v>6</v>
      </c>
      <c r="H129" s="16" t="s">
        <v>7</v>
      </c>
    </row>
    <row r="130" spans="1:8" x14ac:dyDescent="0.3">
      <c r="A130" s="16">
        <v>1</v>
      </c>
      <c r="B130" s="16">
        <v>10490001</v>
      </c>
      <c r="C130" s="16" t="s">
        <v>52</v>
      </c>
      <c r="D130" s="16">
        <v>2400</v>
      </c>
      <c r="E130" s="23">
        <v>1</v>
      </c>
      <c r="F130" s="16" t="s">
        <v>150</v>
      </c>
      <c r="G130" s="17">
        <v>40179</v>
      </c>
      <c r="H130" s="16">
        <v>2400</v>
      </c>
    </row>
    <row r="131" spans="1:8" x14ac:dyDescent="0.3">
      <c r="A131" s="18" t="s">
        <v>178</v>
      </c>
      <c r="B131" s="18"/>
      <c r="C131" s="18"/>
      <c r="D131" s="18">
        <v>2400</v>
      </c>
      <c r="E131" s="24">
        <v>1</v>
      </c>
      <c r="F131" s="18"/>
      <c r="G131" s="18"/>
      <c r="H131" s="18">
        <v>2400</v>
      </c>
    </row>
    <row r="132" spans="1:8" hidden="1" x14ac:dyDescent="0.3"/>
    <row r="134" spans="1:8" x14ac:dyDescent="0.3">
      <c r="A134" s="20" t="s">
        <v>168</v>
      </c>
    </row>
    <row r="135" spans="1:8" x14ac:dyDescent="0.3">
      <c r="A135" s="3" t="s">
        <v>0</v>
      </c>
      <c r="B135" s="3" t="s">
        <v>1</v>
      </c>
      <c r="C135" s="3" t="s">
        <v>2</v>
      </c>
      <c r="D135" s="3" t="s">
        <v>3</v>
      </c>
      <c r="E135" s="3" t="s">
        <v>4</v>
      </c>
      <c r="F135" s="3" t="s">
        <v>5</v>
      </c>
      <c r="G135" s="3" t="s">
        <v>6</v>
      </c>
      <c r="H135" s="3" t="s">
        <v>7</v>
      </c>
    </row>
    <row r="136" spans="1:8" x14ac:dyDescent="0.3">
      <c r="A136" s="8">
        <v>1</v>
      </c>
      <c r="B136" s="2" t="s">
        <v>143</v>
      </c>
      <c r="C136" s="2" t="s">
        <v>151</v>
      </c>
      <c r="D136" s="9">
        <v>2180</v>
      </c>
      <c r="E136" s="21">
        <v>1</v>
      </c>
      <c r="F136" s="2" t="s">
        <v>150</v>
      </c>
      <c r="G136" s="10">
        <v>39114</v>
      </c>
      <c r="H136" s="9">
        <v>2180</v>
      </c>
    </row>
    <row r="137" spans="1:8" x14ac:dyDescent="0.3">
      <c r="A137" s="8">
        <v>2</v>
      </c>
      <c r="B137" s="2" t="s">
        <v>169</v>
      </c>
      <c r="C137" s="2" t="s">
        <v>152</v>
      </c>
      <c r="D137" s="9">
        <v>4320</v>
      </c>
      <c r="E137" s="21">
        <v>1</v>
      </c>
      <c r="F137" s="2" t="s">
        <v>150</v>
      </c>
      <c r="G137" s="10">
        <v>39114</v>
      </c>
      <c r="H137" s="9">
        <v>4320</v>
      </c>
    </row>
    <row r="138" spans="1:8" x14ac:dyDescent="0.3">
      <c r="A138" s="8">
        <v>3</v>
      </c>
      <c r="B138" s="2" t="s">
        <v>130</v>
      </c>
      <c r="C138" s="2" t="s">
        <v>153</v>
      </c>
      <c r="D138" s="9">
        <v>6670</v>
      </c>
      <c r="E138" s="21">
        <v>1</v>
      </c>
      <c r="F138" s="2" t="s">
        <v>150</v>
      </c>
      <c r="G138" s="10">
        <v>39448</v>
      </c>
      <c r="H138" s="9">
        <v>6670</v>
      </c>
    </row>
    <row r="139" spans="1:8" x14ac:dyDescent="0.3">
      <c r="A139" s="8">
        <v>4</v>
      </c>
      <c r="B139" s="2" t="s">
        <v>170</v>
      </c>
      <c r="C139" s="2" t="s">
        <v>154</v>
      </c>
      <c r="D139" s="9">
        <v>4480</v>
      </c>
      <c r="E139" s="21">
        <v>1</v>
      </c>
      <c r="F139" s="2" t="s">
        <v>150</v>
      </c>
      <c r="G139" s="10">
        <v>39448</v>
      </c>
      <c r="H139" s="9">
        <v>4480</v>
      </c>
    </row>
    <row r="140" spans="1:8" x14ac:dyDescent="0.3">
      <c r="A140" s="8">
        <v>5</v>
      </c>
      <c r="B140" s="2" t="s">
        <v>171</v>
      </c>
      <c r="C140" s="2" t="s">
        <v>155</v>
      </c>
      <c r="D140" s="9">
        <v>2000</v>
      </c>
      <c r="E140" s="21">
        <v>1</v>
      </c>
      <c r="F140" s="2" t="s">
        <v>150</v>
      </c>
      <c r="G140" s="10">
        <v>39814</v>
      </c>
      <c r="H140" s="9">
        <v>2000</v>
      </c>
    </row>
    <row r="141" spans="1:8" x14ac:dyDescent="0.3">
      <c r="A141" s="8">
        <v>6</v>
      </c>
      <c r="B141" s="2" t="s">
        <v>172</v>
      </c>
      <c r="C141" s="2" t="s">
        <v>131</v>
      </c>
      <c r="D141" s="9">
        <v>1625</v>
      </c>
      <c r="E141" s="21">
        <v>1</v>
      </c>
      <c r="F141" s="2" t="s">
        <v>150</v>
      </c>
      <c r="G141" s="10">
        <v>39114</v>
      </c>
      <c r="H141" s="9">
        <v>1625</v>
      </c>
    </row>
    <row r="142" spans="1:8" x14ac:dyDescent="0.3">
      <c r="A142" s="8">
        <v>7</v>
      </c>
      <c r="B142" s="2" t="s">
        <v>173</v>
      </c>
      <c r="C142" s="2" t="s">
        <v>156</v>
      </c>
      <c r="D142" s="9">
        <v>2800</v>
      </c>
      <c r="E142" s="21">
        <v>1</v>
      </c>
      <c r="F142" s="2" t="s">
        <v>150</v>
      </c>
      <c r="G142" s="10">
        <v>39114</v>
      </c>
      <c r="H142" s="9">
        <v>2800</v>
      </c>
    </row>
    <row r="143" spans="1:8" x14ac:dyDescent="0.3">
      <c r="A143" s="8">
        <v>8</v>
      </c>
      <c r="B143" s="2" t="s">
        <v>174</v>
      </c>
      <c r="C143" s="2" t="s">
        <v>157</v>
      </c>
      <c r="D143" s="9">
        <v>1565</v>
      </c>
      <c r="E143" s="21">
        <v>1</v>
      </c>
      <c r="F143" s="2" t="s">
        <v>150</v>
      </c>
      <c r="G143" s="10">
        <v>39448</v>
      </c>
      <c r="H143" s="9">
        <v>1565</v>
      </c>
    </row>
    <row r="144" spans="1:8" x14ac:dyDescent="0.3">
      <c r="A144" s="8">
        <v>9</v>
      </c>
      <c r="B144" s="2" t="s">
        <v>175</v>
      </c>
      <c r="C144" s="2" t="s">
        <v>52</v>
      </c>
      <c r="D144" s="9">
        <v>2400</v>
      </c>
      <c r="E144" s="21">
        <v>1</v>
      </c>
      <c r="F144" s="2" t="s">
        <v>150</v>
      </c>
      <c r="G144" s="10">
        <v>40179</v>
      </c>
      <c r="H144" s="9">
        <v>2400</v>
      </c>
    </row>
    <row r="145" spans="1:8" x14ac:dyDescent="0.3">
      <c r="A145" s="8">
        <v>10</v>
      </c>
      <c r="B145" s="2" t="s">
        <v>176</v>
      </c>
      <c r="C145" s="2" t="s">
        <v>52</v>
      </c>
      <c r="D145" s="9">
        <v>2400</v>
      </c>
      <c r="E145" s="21">
        <v>1</v>
      </c>
      <c r="F145" s="2" t="s">
        <v>150</v>
      </c>
      <c r="G145" s="10">
        <v>40179</v>
      </c>
      <c r="H145" s="9">
        <v>2400</v>
      </c>
    </row>
    <row r="146" spans="1:8" x14ac:dyDescent="0.3">
      <c r="A146" s="8">
        <v>11</v>
      </c>
      <c r="B146" s="2" t="s">
        <v>163</v>
      </c>
      <c r="C146" s="2" t="s">
        <v>158</v>
      </c>
      <c r="D146" s="9">
        <v>1170</v>
      </c>
      <c r="E146" s="21">
        <v>1</v>
      </c>
      <c r="F146" s="2" t="s">
        <v>159</v>
      </c>
      <c r="G146" s="10">
        <v>39114</v>
      </c>
      <c r="H146" s="9">
        <v>1170</v>
      </c>
    </row>
    <row r="147" spans="1:8" x14ac:dyDescent="0.3">
      <c r="A147" s="11" t="s">
        <v>178</v>
      </c>
      <c r="B147" s="3" t="s">
        <v>16</v>
      </c>
      <c r="C147" s="3" t="s">
        <v>16</v>
      </c>
      <c r="D147" s="12">
        <f>D136+D137+D138+D139+D140+D141+D142+D143+D144+D145+D146</f>
        <v>31610</v>
      </c>
      <c r="E147" s="22">
        <f>SUM( $E$6:$E$16 )</f>
        <v>11</v>
      </c>
      <c r="F147" s="3" t="s">
        <v>16</v>
      </c>
      <c r="G147" s="13"/>
      <c r="H147" s="12">
        <f>H136+H137+H138+H139+H140+H141+H142+H143+H144+H145+H146</f>
        <v>31610</v>
      </c>
    </row>
    <row r="148" spans="1:8" hidden="1" x14ac:dyDescent="0.3"/>
    <row r="149" spans="1:8" x14ac:dyDescent="0.3">
      <c r="A149" s="1"/>
    </row>
    <row r="150" spans="1:8" x14ac:dyDescent="0.3">
      <c r="A150" s="20" t="s">
        <v>160</v>
      </c>
    </row>
    <row r="151" spans="1:8" ht="28.8" x14ac:dyDescent="0.3">
      <c r="A151" s="3" t="s">
        <v>0</v>
      </c>
      <c r="B151" s="3" t="s">
        <v>1</v>
      </c>
      <c r="C151" s="3" t="s">
        <v>2</v>
      </c>
      <c r="D151" s="3" t="s">
        <v>3</v>
      </c>
      <c r="E151" s="3" t="s">
        <v>4</v>
      </c>
      <c r="F151" s="3" t="s">
        <v>5</v>
      </c>
      <c r="G151" s="15" t="s">
        <v>6</v>
      </c>
      <c r="H151" s="3" t="s">
        <v>7</v>
      </c>
    </row>
    <row r="152" spans="1:8" x14ac:dyDescent="0.3">
      <c r="A152" s="8">
        <v>1</v>
      </c>
      <c r="B152" s="2" t="s">
        <v>161</v>
      </c>
      <c r="C152" s="2" t="s">
        <v>162</v>
      </c>
      <c r="D152" s="9">
        <v>1995</v>
      </c>
      <c r="E152" s="21">
        <v>1</v>
      </c>
      <c r="F152" s="2" t="s">
        <v>150</v>
      </c>
      <c r="G152" s="10">
        <v>40623</v>
      </c>
      <c r="H152" s="9">
        <v>1995</v>
      </c>
    </row>
    <row r="153" spans="1:8" x14ac:dyDescent="0.3">
      <c r="A153" s="8">
        <v>2</v>
      </c>
      <c r="B153" s="2" t="s">
        <v>163</v>
      </c>
      <c r="C153" s="2" t="s">
        <v>164</v>
      </c>
      <c r="D153" s="9">
        <v>1002</v>
      </c>
      <c r="E153" s="21">
        <v>1</v>
      </c>
      <c r="F153" s="2" t="s">
        <v>159</v>
      </c>
      <c r="G153" s="10">
        <v>40117</v>
      </c>
      <c r="H153" s="9">
        <v>1002</v>
      </c>
    </row>
    <row r="154" spans="1:8" x14ac:dyDescent="0.3">
      <c r="A154" s="8">
        <v>3</v>
      </c>
      <c r="B154" s="2" t="s">
        <v>165</v>
      </c>
      <c r="C154" s="2" t="s">
        <v>164</v>
      </c>
      <c r="D154" s="9">
        <v>1002</v>
      </c>
      <c r="E154" s="21">
        <v>1</v>
      </c>
      <c r="F154" s="2" t="s">
        <v>159</v>
      </c>
      <c r="G154" s="10">
        <v>40117</v>
      </c>
      <c r="H154" s="9">
        <v>1002</v>
      </c>
    </row>
    <row r="155" spans="1:8" x14ac:dyDescent="0.3">
      <c r="A155" s="8">
        <v>4</v>
      </c>
      <c r="B155" s="2" t="s">
        <v>166</v>
      </c>
      <c r="C155" s="2" t="s">
        <v>167</v>
      </c>
      <c r="D155" s="9">
        <v>1170</v>
      </c>
      <c r="E155" s="21">
        <v>1</v>
      </c>
      <c r="F155" s="2" t="s">
        <v>150</v>
      </c>
      <c r="G155" s="10">
        <v>39140</v>
      </c>
      <c r="H155" s="9">
        <v>1170</v>
      </c>
    </row>
    <row r="156" spans="1:8" x14ac:dyDescent="0.3">
      <c r="A156" s="11" t="s">
        <v>178</v>
      </c>
      <c r="B156" s="3" t="s">
        <v>16</v>
      </c>
      <c r="C156" s="3" t="s">
        <v>16</v>
      </c>
      <c r="D156" s="12">
        <f>D152+D153+D154+D155</f>
        <v>5169</v>
      </c>
      <c r="E156" s="22">
        <f>SUM( $E$6:$E$9 )</f>
        <v>4</v>
      </c>
      <c r="F156" s="3" t="s">
        <v>16</v>
      </c>
      <c r="G156" s="13"/>
      <c r="H156" s="12">
        <f>H152+H153+H154+H155</f>
        <v>5169</v>
      </c>
    </row>
    <row r="157" spans="1:8" hidden="1" x14ac:dyDescent="0.3"/>
    <row r="159" spans="1:8" x14ac:dyDescent="0.3">
      <c r="A159" s="19" t="s">
        <v>179</v>
      </c>
    </row>
    <row r="160" spans="1:8" x14ac:dyDescent="0.3">
      <c r="A160" s="16" t="s">
        <v>0</v>
      </c>
      <c r="B160" s="16" t="s">
        <v>1</v>
      </c>
      <c r="C160" s="16" t="s">
        <v>2</v>
      </c>
      <c r="D160" s="16" t="s">
        <v>3</v>
      </c>
      <c r="E160" s="16" t="s">
        <v>4</v>
      </c>
      <c r="F160" s="16" t="s">
        <v>5</v>
      </c>
      <c r="G160" s="16" t="s">
        <v>6</v>
      </c>
      <c r="H160" s="16" t="s">
        <v>7</v>
      </c>
    </row>
    <row r="161" spans="1:8" x14ac:dyDescent="0.3">
      <c r="A161" s="16">
        <v>1</v>
      </c>
      <c r="B161" s="16">
        <v>10490001</v>
      </c>
      <c r="C161" s="16" t="s">
        <v>52</v>
      </c>
      <c r="D161" s="16">
        <v>1229</v>
      </c>
      <c r="E161" s="23">
        <v>1</v>
      </c>
      <c r="F161" s="16" t="s">
        <v>150</v>
      </c>
      <c r="G161" s="17">
        <v>39083</v>
      </c>
      <c r="H161" s="16">
        <v>1229</v>
      </c>
    </row>
    <row r="162" spans="1:8" x14ac:dyDescent="0.3">
      <c r="A162" s="16" t="s">
        <v>178</v>
      </c>
      <c r="B162" s="16"/>
      <c r="C162" s="16"/>
      <c r="D162" s="18">
        <v>1229</v>
      </c>
      <c r="E162" s="24">
        <v>1</v>
      </c>
      <c r="F162" s="18"/>
      <c r="G162" s="18"/>
      <c r="H162" s="18">
        <v>1229</v>
      </c>
    </row>
    <row r="166" spans="1:8" x14ac:dyDescent="0.3">
      <c r="C166" s="19" t="s">
        <v>210</v>
      </c>
      <c r="D166" s="19"/>
      <c r="E166" s="19" t="s">
        <v>211</v>
      </c>
      <c r="F166" s="19"/>
      <c r="G166" s="19"/>
    </row>
    <row r="168" spans="1:8" x14ac:dyDescent="0.3">
      <c r="G168" s="14"/>
    </row>
  </sheetData>
  <mergeCells count="1">
    <mergeCell ref="A2:C2"/>
  </mergeCells>
  <pageMargins left="0.7" right="0.7" top="0.39" bottom="0.37" header="0.3" footer="0.3"/>
  <pageSetup paperSize="9" scale="97" orientation="landscape" verticalDpi="0" r:id="rId1"/>
  <rowBreaks count="2" manualBreakCount="2">
    <brk id="113" max="7" man="1"/>
    <brk id="1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Sania Kaziyk</cp:lastModifiedBy>
  <cp:lastPrinted>2026-02-02T06:37:20Z</cp:lastPrinted>
  <dcterms:created xsi:type="dcterms:W3CDTF">2026-01-28T13:08:06Z</dcterms:created>
  <dcterms:modified xsi:type="dcterms:W3CDTF">2026-02-03T20:25:08Z</dcterms:modified>
</cp:coreProperties>
</file>